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ANI\2020\executie programe\"/>
    </mc:Choice>
  </mc:AlternateContent>
  <xr:revisionPtr revIDLastSave="0" documentId="13_ncr:1_{B03F4B66-59B9-4EF7-9329-4381158D57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ecutie PNS" sheetId="1" r:id="rId1"/>
  </sheets>
  <definedNames>
    <definedName name="_xlnm.Database">#REF!</definedName>
    <definedName name="_xlnm.Print_Area" localSheetId="0">'executie PNS'!$A$1:$I$159</definedName>
    <definedName name="_xlnm.Print_Titles" localSheetId="0">'executie PNS'!$1:$11</definedName>
  </definedNames>
  <calcPr calcId="191029"/>
</workbook>
</file>

<file path=xl/calcChain.xml><?xml version="1.0" encoding="utf-8"?>
<calcChain xmlns="http://schemas.openxmlformats.org/spreadsheetml/2006/main">
  <c r="H151" i="1" l="1"/>
  <c r="H75" i="1" l="1"/>
  <c r="C35" i="1"/>
  <c r="G66" i="1" l="1"/>
  <c r="G67" i="1"/>
  <c r="G68" i="1"/>
  <c r="D66" i="1"/>
  <c r="D67" i="1"/>
  <c r="D68" i="1"/>
  <c r="D142" i="1"/>
  <c r="D143" i="1"/>
  <c r="D144" i="1"/>
  <c r="G142" i="1"/>
  <c r="G143" i="1"/>
  <c r="G144" i="1"/>
  <c r="C140" i="1"/>
  <c r="E140" i="1"/>
  <c r="F140" i="1"/>
  <c r="H140" i="1"/>
  <c r="I140" i="1"/>
  <c r="B140" i="1"/>
  <c r="I39" i="1"/>
  <c r="H39" i="1"/>
  <c r="F39" i="1"/>
  <c r="E39" i="1"/>
  <c r="I117" i="1" l="1"/>
  <c r="H117" i="1"/>
  <c r="F117" i="1"/>
  <c r="E117" i="1"/>
  <c r="C117" i="1"/>
  <c r="I21" i="1" l="1"/>
  <c r="H21" i="1"/>
  <c r="F21" i="1"/>
  <c r="E21" i="1"/>
  <c r="G13" i="1" l="1"/>
  <c r="G14" i="1"/>
  <c r="G15" i="1"/>
  <c r="G16" i="1"/>
  <c r="G17" i="1"/>
  <c r="G18" i="1"/>
  <c r="G20" i="1"/>
  <c r="G21" i="1"/>
  <c r="G22" i="1"/>
  <c r="G23" i="1"/>
  <c r="G24" i="1"/>
  <c r="G26" i="1"/>
  <c r="G27" i="1"/>
  <c r="G28" i="1"/>
  <c r="G29" i="1"/>
  <c r="G30" i="1"/>
  <c r="G31" i="1"/>
  <c r="G33" i="1"/>
  <c r="G34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9" i="1"/>
  <c r="G72" i="1"/>
  <c r="G73" i="1"/>
  <c r="G74" i="1"/>
  <c r="G76" i="1"/>
  <c r="G77" i="1"/>
  <c r="G78" i="1"/>
  <c r="G79" i="1"/>
  <c r="G80" i="1"/>
  <c r="G81" i="1"/>
  <c r="G83" i="1"/>
  <c r="G84" i="1"/>
  <c r="G85" i="1"/>
  <c r="G86" i="1"/>
  <c r="G88" i="1"/>
  <c r="G89" i="1"/>
  <c r="G90" i="1"/>
  <c r="G92" i="1"/>
  <c r="G93" i="1"/>
  <c r="G94" i="1"/>
  <c r="G95" i="1"/>
  <c r="G96" i="1"/>
  <c r="G97" i="1"/>
  <c r="G98" i="1"/>
  <c r="G99" i="1"/>
  <c r="G100" i="1"/>
  <c r="G101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3" i="1"/>
  <c r="G125" i="1"/>
  <c r="G126" i="1"/>
  <c r="G127" i="1"/>
  <c r="G128" i="1"/>
  <c r="G129" i="1"/>
  <c r="G130" i="1"/>
  <c r="G131" i="1"/>
  <c r="G132" i="1"/>
  <c r="G134" i="1"/>
  <c r="G135" i="1"/>
  <c r="G136" i="1"/>
  <c r="G137" i="1"/>
  <c r="G138" i="1"/>
  <c r="G139" i="1"/>
  <c r="G141" i="1"/>
  <c r="G140" i="1" s="1"/>
  <c r="D13" i="1"/>
  <c r="D14" i="1"/>
  <c r="D15" i="1"/>
  <c r="D16" i="1"/>
  <c r="D17" i="1"/>
  <c r="D18" i="1"/>
  <c r="D20" i="1"/>
  <c r="D21" i="1"/>
  <c r="D22" i="1"/>
  <c r="D23" i="1"/>
  <c r="D24" i="1"/>
  <c r="D26" i="1"/>
  <c r="D27" i="1"/>
  <c r="D28" i="1"/>
  <c r="D29" i="1"/>
  <c r="D30" i="1"/>
  <c r="D31" i="1"/>
  <c r="D33" i="1"/>
  <c r="D34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9" i="1"/>
  <c r="D72" i="1"/>
  <c r="D73" i="1"/>
  <c r="D74" i="1"/>
  <c r="D76" i="1"/>
  <c r="D77" i="1"/>
  <c r="D78" i="1"/>
  <c r="D79" i="1"/>
  <c r="D80" i="1"/>
  <c r="D81" i="1"/>
  <c r="D83" i="1"/>
  <c r="D84" i="1"/>
  <c r="D85" i="1"/>
  <c r="D86" i="1"/>
  <c r="D88" i="1"/>
  <c r="D89" i="1"/>
  <c r="D90" i="1"/>
  <c r="D92" i="1"/>
  <c r="D93" i="1"/>
  <c r="D94" i="1"/>
  <c r="D95" i="1"/>
  <c r="D96" i="1"/>
  <c r="D97" i="1"/>
  <c r="D98" i="1"/>
  <c r="D99" i="1"/>
  <c r="D100" i="1"/>
  <c r="D101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3" i="1"/>
  <c r="D125" i="1"/>
  <c r="D126" i="1"/>
  <c r="D127" i="1"/>
  <c r="D128" i="1"/>
  <c r="D129" i="1"/>
  <c r="D130" i="1"/>
  <c r="D131" i="1"/>
  <c r="D132" i="1"/>
  <c r="D134" i="1"/>
  <c r="D135" i="1"/>
  <c r="D136" i="1"/>
  <c r="D137" i="1"/>
  <c r="D138" i="1"/>
  <c r="D139" i="1"/>
  <c r="D141" i="1"/>
  <c r="D140" i="1" s="1"/>
  <c r="C19" i="1"/>
  <c r="B19" i="1"/>
  <c r="E124" i="1" l="1"/>
  <c r="F124" i="1"/>
  <c r="H124" i="1"/>
  <c r="G124" i="1" s="1"/>
  <c r="I124" i="1"/>
  <c r="E122" i="1"/>
  <c r="F122" i="1"/>
  <c r="H122" i="1"/>
  <c r="G122" i="1" s="1"/>
  <c r="I122" i="1"/>
  <c r="B35" i="1"/>
  <c r="C32" i="1"/>
  <c r="E32" i="1"/>
  <c r="F32" i="1"/>
  <c r="H32" i="1"/>
  <c r="I32" i="1"/>
  <c r="B32" i="1"/>
  <c r="E25" i="1"/>
  <c r="F25" i="1"/>
  <c r="F19" i="1" s="1"/>
  <c r="H25" i="1"/>
  <c r="I25" i="1"/>
  <c r="I19" i="1" s="1"/>
  <c r="E133" i="1"/>
  <c r="F133" i="1"/>
  <c r="H133" i="1"/>
  <c r="I133" i="1"/>
  <c r="E102" i="1"/>
  <c r="F102" i="1"/>
  <c r="H102" i="1"/>
  <c r="I102" i="1"/>
  <c r="E91" i="1"/>
  <c r="D91" i="1" s="1"/>
  <c r="F91" i="1"/>
  <c r="H91" i="1"/>
  <c r="I91" i="1"/>
  <c r="E87" i="1"/>
  <c r="D87" i="1" s="1"/>
  <c r="F87" i="1"/>
  <c r="H87" i="1"/>
  <c r="I87" i="1"/>
  <c r="E75" i="1"/>
  <c r="D75" i="1" s="1"/>
  <c r="F75" i="1"/>
  <c r="I75" i="1"/>
  <c r="E71" i="1"/>
  <c r="D71" i="1" s="1"/>
  <c r="F71" i="1"/>
  <c r="H71" i="1"/>
  <c r="I71" i="1"/>
  <c r="E82" i="1"/>
  <c r="D82" i="1" s="1"/>
  <c r="F82" i="1"/>
  <c r="H82" i="1"/>
  <c r="I82" i="1"/>
  <c r="E36" i="1"/>
  <c r="D36" i="1" s="1"/>
  <c r="F36" i="1"/>
  <c r="H36" i="1"/>
  <c r="I36" i="1"/>
  <c r="C12" i="1"/>
  <c r="E12" i="1"/>
  <c r="F12" i="1"/>
  <c r="H12" i="1"/>
  <c r="I12" i="1"/>
  <c r="G12" i="1" l="1"/>
  <c r="D32" i="1"/>
  <c r="G36" i="1"/>
  <c r="G82" i="1"/>
  <c r="G71" i="1"/>
  <c r="G75" i="1"/>
  <c r="G87" i="1"/>
  <c r="G91" i="1"/>
  <c r="G102" i="1"/>
  <c r="G133" i="1"/>
  <c r="G25" i="1"/>
  <c r="H19" i="1"/>
  <c r="G19" i="1" s="1"/>
  <c r="D12" i="1"/>
  <c r="G32" i="1"/>
  <c r="D122" i="1"/>
  <c r="D124" i="1"/>
  <c r="D102" i="1"/>
  <c r="D133" i="1"/>
  <c r="E19" i="1"/>
  <c r="D19" i="1" s="1"/>
  <c r="D25" i="1"/>
  <c r="E121" i="1"/>
  <c r="F35" i="1"/>
  <c r="H35" i="1"/>
  <c r="I70" i="1"/>
  <c r="I146" i="1" s="1"/>
  <c r="E70" i="1"/>
  <c r="D70" i="1" s="1"/>
  <c r="H121" i="1"/>
  <c r="F121" i="1"/>
  <c r="F120" i="1" s="1"/>
  <c r="F70" i="1"/>
  <c r="F146" i="1" s="1"/>
  <c r="I121" i="1"/>
  <c r="I120" i="1" s="1"/>
  <c r="I147" i="1" s="1"/>
  <c r="C146" i="1"/>
  <c r="H70" i="1"/>
  <c r="C121" i="1"/>
  <c r="C120" i="1" s="1"/>
  <c r="C147" i="1" s="1"/>
  <c r="F147" i="1"/>
  <c r="I35" i="1"/>
  <c r="E35" i="1"/>
  <c r="B121" i="1"/>
  <c r="B120" i="1" s="1"/>
  <c r="B147" i="1" s="1"/>
  <c r="B117" i="1"/>
  <c r="B12" i="1"/>
  <c r="D35" i="1" l="1"/>
  <c r="D146" i="1"/>
  <c r="E120" i="1"/>
  <c r="D121" i="1"/>
  <c r="H146" i="1"/>
  <c r="G70" i="1"/>
  <c r="G146" i="1" s="1"/>
  <c r="H120" i="1"/>
  <c r="G121" i="1"/>
  <c r="E146" i="1"/>
  <c r="G35" i="1"/>
  <c r="C145" i="1"/>
  <c r="H145" i="1"/>
  <c r="I145" i="1"/>
  <c r="F145" i="1"/>
  <c r="E145" i="1"/>
  <c r="B146" i="1"/>
  <c r="H147" i="1" l="1"/>
  <c r="G120" i="1"/>
  <c r="G147" i="1" s="1"/>
  <c r="E147" i="1"/>
  <c r="D120" i="1"/>
  <c r="B145" i="1"/>
  <c r="D147" i="1" l="1"/>
  <c r="D145" i="1"/>
  <c r="G145" i="1"/>
</calcChain>
</file>

<file path=xl/sharedStrings.xml><?xml version="1.0" encoding="utf-8"?>
<sst xmlns="http://schemas.openxmlformats.org/spreadsheetml/2006/main" count="341" uniqueCount="152">
  <si>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</si>
  <si>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</si>
  <si>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</si>
  <si>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</si>
  <si>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</si>
  <si>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</si>
  <si>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</si>
  <si>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</si>
  <si>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</si>
  <si>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</si>
  <si>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</si>
  <si>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</si>
  <si>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</si>
  <si>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</si>
  <si>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</si>
  <si>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</si>
  <si>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</si>
  <si>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</si>
  <si>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</si>
  <si>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</si>
  <si>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</si>
  <si>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</si>
  <si>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</si>
  <si>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</si>
  <si>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</si>
  <si>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</si>
  <si>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</si>
  <si>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</si>
  <si>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</si>
  <si>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</si>
  <si>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</si>
  <si>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</si>
  <si>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</si>
  <si>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</si>
  <si>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</si>
  <si>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</si>
  <si>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</si>
  <si>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</si>
  <si>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</si>
  <si>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</si>
  <si>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</si>
  <si>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</si>
  <si>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</si>
  <si>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</si>
  <si>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</si>
  <si>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</si>
  <si>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</si>
  <si>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</si>
  <si>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</si>
  <si>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</si>
  <si>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</si>
  <si>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</si>
  <si>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</si>
  <si>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</si>
  <si>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</si>
  <si>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</si>
  <si>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</si>
  <si>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</si>
  <si>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</si>
  <si>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</si>
  <si>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</si>
  <si>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</si>
  <si>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</si>
  <si>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</si>
  <si>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</si>
  <si>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</si>
  <si>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</si>
  <si>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</si>
  <si>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</si>
  <si>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</si>
  <si>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</si>
  <si>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</si>
  <si>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</si>
  <si>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</si>
  <si>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</si>
  <si>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</si>
  <si>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</si>
  <si>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</si>
  <si>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</si>
  <si>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</si>
  <si>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</si>
  <si>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</si>
  <si>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</si>
  <si>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</si>
  <si>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</si>
  <si>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</si>
  <si>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</si>
  <si>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</si>
  <si>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</si>
  <si>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</si>
  <si>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</si>
  <si>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</si>
  <si>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</si>
  <si>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</si>
  <si>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</si>
  <si>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</si>
  <si>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</si>
  <si>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</si>
  <si>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</si>
  <si>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</si>
  <si>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</si>
  <si>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</si>
  <si>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</si>
  <si>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</si>
  <si>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</si>
  <si>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</si>
  <si>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</si>
  <si>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</si>
  <si>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</si>
  <si>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</si>
  <si>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</si>
  <si>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</si>
  <si>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</si>
  <si>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</si>
  <si>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</si>
  <si>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</si>
  <si>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</si>
  <si>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</si>
  <si>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</si>
  <si>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</si>
  <si>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</si>
  <si>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</si>
  <si>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</si>
  <si>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</si>
  <si>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</si>
  <si>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</si>
  <si>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</si>
  <si>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</si>
  <si>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</si>
  <si>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</si>
  <si>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</si>
  <si>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</si>
  <si>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</si>
  <si>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</si>
  <si>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</si>
  <si>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</si>
  <si>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>Credite bugetare, aprobate
an 2020</t>
  </si>
  <si>
    <t>Credite bugetare Semestrul I
an 2020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</si>
  <si>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</si>
  <si>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</si>
  <si>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</si>
  <si>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</si>
  <si>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</si>
  <si>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-  Programul national de tratament pentru boli rare (alte medicamente circuit inchis)</t>
  </si>
  <si>
    <t>CASA DE ASIGURARI DE SANATATE BACAU</t>
  </si>
  <si>
    <t>LA 30 septembrie 2020</t>
  </si>
  <si>
    <t>Sume alocate de casa de asigurari  de  sanatate luna curenta - septembrie. 2020</t>
  </si>
  <si>
    <t>Sume alocate de casa de asigurari  de  sanatate cumulat - la data de  30 septembrie 2020</t>
  </si>
  <si>
    <t>PRESEDINTE DIRECTOR GENERAL,</t>
  </si>
  <si>
    <t>Ec.Ion Marius Savin</t>
  </si>
  <si>
    <t>Ec.Emanoela Draghici</t>
  </si>
  <si>
    <t>DIRECTOR ECONOMIC,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</si>
</sst>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_ ;[Red]\-#,##0.00\ "/>
    <numFmt numFmtId="165" formatCode="#,##0.000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59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/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7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7" fillId="0" borderId="0" xfId="1" applyNumberFormat="1" applyFont="1" applyFill="1"/>
    <xf numFmtId="0" fontId="6" fillId="0" borderId="1" xfId="16" applyFont="1" applyFill="1" applyBorder="1" applyAlignment="1" applyProtection="1">
      <alignment horizontal="center" vertical="center" wrapText="1"/>
    </xf>
    <xf numFmtId="3" fontId="19" fillId="0" borderId="1" xfId="15" applyNumberFormat="1" applyFont="1" applyFill="1" applyBorder="1" applyAlignment="1" applyProtection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164" fontId="20" fillId="0" borderId="0" xfId="1" applyNumberFormat="1" applyFont="1" applyFill="1" applyBorder="1"/>
    <xf numFmtId="165" fontId="3" fillId="0" borderId="1" xfId="1" applyNumberFormat="1" applyFont="1" applyFill="1" applyBorder="1" applyAlignment="1">
      <alignment horizontal="right" wrapText="1"/>
    </xf>
    <xf numFmtId="165" fontId="1" fillId="0" borderId="1" xfId="1" applyNumberFormat="1" applyFill="1" applyBorder="1"/>
    <xf numFmtId="165" fontId="1" fillId="0" borderId="1" xfId="1" applyNumberFormat="1" applyFont="1" applyFill="1" applyBorder="1" applyAlignment="1">
      <alignment horizontal="right" wrapText="1"/>
    </xf>
    <xf numFmtId="165" fontId="3" fillId="0" borderId="1" xfId="1" applyNumberFormat="1" applyFont="1" applyFill="1" applyBorder="1" applyAlignment="1">
      <alignment horizontal="center" wrapText="1"/>
    </xf>
    <xf numFmtId="165" fontId="20" fillId="0" borderId="1" xfId="1" applyNumberFormat="1" applyFont="1" applyFill="1" applyBorder="1"/>
    <xf numFmtId="165" fontId="13" fillId="0" borderId="1" xfId="1" applyNumberFormat="1" applyFont="1" applyFill="1" applyBorder="1"/>
    <xf numFmtId="165" fontId="21" fillId="0" borderId="1" xfId="1" applyNumberFormat="1" applyFont="1" applyFill="1" applyBorder="1" applyAlignment="1">
      <alignment horizontal="right" wrapText="1"/>
    </xf>
    <xf numFmtId="164" fontId="6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/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</cellXfs>
  <cellStyles count="17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fila" xfId="1" xr:uid="{00000000-0005-0000-0000-00000A000000}"/>
    <cellStyle name="Normal_Foaie2" xfId="15" xr:uid="{00000000-0005-0000-0000-00000B000000}"/>
    <cellStyle name="Normal_Registru1" xfId="16" xr:uid="{00000000-0005-0000-0000-00000C000000}"/>
    <cellStyle name="Percent 2" xfId="11" xr:uid="{00000000-0005-0000-0000-00000D000000}"/>
    <cellStyle name="Percent 3" xfId="12" xr:uid="{00000000-0005-0000-0000-00000E000000}"/>
    <cellStyle name="Style 1" xfId="13" xr:uid="{00000000-0005-0000-0000-00000F000000}"/>
    <cellStyle name="Virgulă 3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Z179"/>
  <sheetViews>
    <sheetView showZeros="0" tabSelected="1" zoomScaleNormal="100" workbookViewId="0">
      <pane xSplit="1" ySplit="10" topLeftCell="B134" activePane="bottomRight" state="frozen"/>
      <selection activeCell="A38" sqref="A38"/>
      <selection pane="topRight" activeCell="A38" sqref="A38"/>
      <selection pane="bottomLeft" activeCell="A38" sqref="A38"/>
      <selection pane="bottomRight" activeCell="H152" sqref="H152"/>
    </sheetView>
  </sheetViews>
  <sheetFormatPr defaultColWidth="31.5703125" defaultRowHeight="12.75" x14ac:dyDescent="0.2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2" customWidth="1"/>
    <col min="5" max="5" width="13.140625" style="2" customWidth="1"/>
    <col min="6" max="7" width="14.28515625" style="2" customWidth="1"/>
    <col min="8" max="8" width="11.85546875" style="2" customWidth="1"/>
    <col min="9" max="9" width="14.28515625" style="2" customWidth="1"/>
    <col min="10" max="16384" width="31.5703125" style="2"/>
  </cols>
  <sheetData>
    <row r="1" spans="1:9" ht="18" x14ac:dyDescent="0.25">
      <c r="A1" s="36" t="s">
        <v>144</v>
      </c>
      <c r="B1" s="1"/>
    </row>
    <row r="2" spans="1:9" x14ac:dyDescent="0.2">
      <c r="B2" s="3"/>
      <c r="C2" s="4"/>
    </row>
    <row r="3" spans="1:9" ht="18" x14ac:dyDescent="0.25">
      <c r="A3" s="1"/>
      <c r="B3" s="3"/>
      <c r="C3" s="4"/>
    </row>
    <row r="4" spans="1:9" ht="16.5" x14ac:dyDescent="0.2">
      <c r="A4" s="53" t="s">
        <v>116</v>
      </c>
      <c r="B4" s="53"/>
      <c r="C4" s="53"/>
      <c r="D4" s="53"/>
      <c r="E4" s="53"/>
      <c r="F4" s="53"/>
      <c r="G4" s="53"/>
      <c r="H4" s="53"/>
      <c r="I4" s="53"/>
    </row>
    <row r="5" spans="1:9" ht="16.5" x14ac:dyDescent="0.25">
      <c r="A5" s="54" t="s">
        <v>145</v>
      </c>
      <c r="B5" s="54"/>
      <c r="C5" s="54"/>
      <c r="D5" s="54"/>
      <c r="E5" s="54"/>
      <c r="F5" s="54"/>
      <c r="G5" s="54"/>
      <c r="H5" s="54"/>
      <c r="I5" s="54"/>
    </row>
    <row r="6" spans="1:9" ht="15" x14ac:dyDescent="0.25">
      <c r="A6" s="5"/>
      <c r="B6" s="5"/>
    </row>
    <row r="7" spans="1:9" x14ac:dyDescent="0.2">
      <c r="A7" s="6"/>
      <c r="B7" s="6"/>
    </row>
    <row r="8" spans="1:9" x14ac:dyDescent="0.2">
      <c r="I8" s="7" t="s">
        <v>0</v>
      </c>
    </row>
    <row r="9" spans="1:9" ht="39.75" customHeight="1" x14ac:dyDescent="0.2">
      <c r="A9" s="55" t="s">
        <v>117</v>
      </c>
      <c r="B9" s="56" t="s">
        <v>136</v>
      </c>
      <c r="C9" s="56" t="s">
        <v>137</v>
      </c>
      <c r="D9" s="57" t="s">
        <v>146</v>
      </c>
      <c r="E9" s="58"/>
      <c r="F9" s="58"/>
      <c r="G9" s="57" t="s">
        <v>147</v>
      </c>
      <c r="H9" s="58"/>
      <c r="I9" s="58"/>
    </row>
    <row r="10" spans="1:9" s="8" customFormat="1" ht="46.5" customHeight="1" x14ac:dyDescent="0.15">
      <c r="A10" s="55"/>
      <c r="B10" s="56"/>
      <c r="C10" s="56"/>
      <c r="D10" s="37" t="s">
        <v>118</v>
      </c>
      <c r="E10" s="37" t="s">
        <v>119</v>
      </c>
      <c r="F10" s="37" t="s">
        <v>120</v>
      </c>
      <c r="G10" s="37" t="s">
        <v>118</v>
      </c>
      <c r="H10" s="37" t="s">
        <v>119</v>
      </c>
      <c r="I10" s="37" t="s">
        <v>120</v>
      </c>
    </row>
    <row r="11" spans="1:9" s="9" customFormat="1" x14ac:dyDescent="0.2">
      <c r="A11" s="38">
        <v>0</v>
      </c>
      <c r="B11" s="39">
        <v>1</v>
      </c>
      <c r="C11" s="39">
        <v>2</v>
      </c>
      <c r="D11" s="39" t="s">
        <v>121</v>
      </c>
      <c r="E11" s="39">
        <v>3</v>
      </c>
      <c r="F11" s="39">
        <v>4</v>
      </c>
      <c r="G11" s="39" t="s">
        <v>122</v>
      </c>
      <c r="H11" s="39">
        <v>6</v>
      </c>
      <c r="I11" s="39">
        <v>7</v>
      </c>
    </row>
    <row r="12" spans="1:9" x14ac:dyDescent="0.2">
      <c r="A12" s="10" t="s">
        <v>1</v>
      </c>
      <c r="B12" s="43">
        <f>+B13+B14+B15+B16+B17+B18</f>
        <v>21473.360000000001</v>
      </c>
      <c r="C12" s="43">
        <f t="shared" ref="C12:I12" si="0">+C13+C14+C15+C16+C17+C18</f>
        <v>19017.2</v>
      </c>
      <c r="D12" s="43">
        <f>+E12+F12</f>
        <v>2285.6800000000003</v>
      </c>
      <c r="E12" s="43">
        <f t="shared" si="0"/>
        <v>1274.9870000000001</v>
      </c>
      <c r="F12" s="43">
        <f t="shared" si="0"/>
        <v>1010.693</v>
      </c>
      <c r="G12" s="43">
        <f>+H12+I12</f>
        <v>19017.199999999997</v>
      </c>
      <c r="H12" s="43">
        <f t="shared" si="0"/>
        <v>10229.246999999999</v>
      </c>
      <c r="I12" s="43">
        <f t="shared" si="0"/>
        <v>8787.9529999999995</v>
      </c>
    </row>
    <row r="13" spans="1:9" x14ac:dyDescent="0.2">
      <c r="A13" s="11" t="s">
        <v>2</v>
      </c>
      <c r="B13" s="43">
        <v>16852</v>
      </c>
      <c r="C13" s="44">
        <v>15059.68</v>
      </c>
      <c r="D13" s="43">
        <f t="shared" ref="D13:D79" si="1">+E13+F13</f>
        <v>1836.4</v>
      </c>
      <c r="E13" s="44">
        <v>825.70699999999999</v>
      </c>
      <c r="F13" s="44">
        <v>1010.693</v>
      </c>
      <c r="G13" s="43">
        <f t="shared" ref="G13:G79" si="2">+H13+I13</f>
        <v>15059.68</v>
      </c>
      <c r="H13" s="44">
        <v>6271.7269999999999</v>
      </c>
      <c r="I13" s="44">
        <v>8787.9529999999995</v>
      </c>
    </row>
    <row r="14" spans="1:9" ht="25.5" x14ac:dyDescent="0.2">
      <c r="A14" s="11" t="s">
        <v>3</v>
      </c>
      <c r="B14" s="43"/>
      <c r="C14" s="44"/>
      <c r="D14" s="43">
        <f t="shared" si="1"/>
        <v>0</v>
      </c>
      <c r="E14" s="44"/>
      <c r="F14" s="44"/>
      <c r="G14" s="43">
        <f t="shared" si="2"/>
        <v>0</v>
      </c>
      <c r="H14" s="44"/>
      <c r="I14" s="44"/>
    </row>
    <row r="15" spans="1:9" ht="16.5" customHeight="1" x14ac:dyDescent="0.2">
      <c r="A15" s="11" t="s">
        <v>4</v>
      </c>
      <c r="B15" s="43"/>
      <c r="C15" s="44"/>
      <c r="D15" s="43">
        <f t="shared" si="1"/>
        <v>0</v>
      </c>
      <c r="E15" s="44"/>
      <c r="F15" s="44"/>
      <c r="G15" s="43">
        <f t="shared" si="2"/>
        <v>0</v>
      </c>
      <c r="H15" s="44"/>
      <c r="I15" s="44"/>
    </row>
    <row r="16" spans="1:9" ht="31.5" customHeight="1" x14ac:dyDescent="0.2">
      <c r="A16" s="11" t="s">
        <v>5</v>
      </c>
      <c r="B16" s="43"/>
      <c r="C16" s="44"/>
      <c r="D16" s="43">
        <f t="shared" si="1"/>
        <v>0</v>
      </c>
      <c r="E16" s="44"/>
      <c r="F16" s="44"/>
      <c r="G16" s="43">
        <f t="shared" si="2"/>
        <v>0</v>
      </c>
      <c r="H16" s="44"/>
      <c r="I16" s="44"/>
    </row>
    <row r="17" spans="1:9" ht="30.75" customHeight="1" x14ac:dyDescent="0.2">
      <c r="A17" s="11" t="s">
        <v>6</v>
      </c>
      <c r="B17" s="43">
        <v>4621.3599999999997</v>
      </c>
      <c r="C17" s="44">
        <v>3957.52</v>
      </c>
      <c r="D17" s="43">
        <f t="shared" si="1"/>
        <v>449.28</v>
      </c>
      <c r="E17" s="44">
        <v>449.28</v>
      </c>
      <c r="F17" s="44"/>
      <c r="G17" s="43">
        <f t="shared" si="2"/>
        <v>3957.52</v>
      </c>
      <c r="H17" s="44">
        <v>3957.52</v>
      </c>
      <c r="I17" s="44"/>
    </row>
    <row r="18" spans="1:9" ht="24" customHeight="1" x14ac:dyDescent="0.2">
      <c r="A18" s="11" t="s">
        <v>7</v>
      </c>
      <c r="B18" s="43"/>
      <c r="C18" s="44"/>
      <c r="D18" s="43">
        <f t="shared" si="1"/>
        <v>0</v>
      </c>
      <c r="E18" s="44"/>
      <c r="F18" s="44"/>
      <c r="G18" s="43">
        <f t="shared" si="2"/>
        <v>0</v>
      </c>
      <c r="H18" s="44"/>
      <c r="I18" s="44"/>
    </row>
    <row r="19" spans="1:9" x14ac:dyDescent="0.2">
      <c r="A19" s="12" t="s">
        <v>8</v>
      </c>
      <c r="B19" s="43">
        <f>+B20+B21+B25+B24</f>
        <v>37236</v>
      </c>
      <c r="C19" s="43">
        <f t="shared" ref="C19:I19" si="3">+C20+C21+C25+C24</f>
        <v>33274.600000000006</v>
      </c>
      <c r="D19" s="43">
        <f t="shared" si="1"/>
        <v>3721.1309999999999</v>
      </c>
      <c r="E19" s="43">
        <f t="shared" si="3"/>
        <v>151.41900000000001</v>
      </c>
      <c r="F19" s="43">
        <f t="shared" si="3"/>
        <v>3569.712</v>
      </c>
      <c r="G19" s="43">
        <f t="shared" si="2"/>
        <v>33274.561999999998</v>
      </c>
      <c r="H19" s="43">
        <f t="shared" si="3"/>
        <v>471.33699999999999</v>
      </c>
      <c r="I19" s="43">
        <f t="shared" si="3"/>
        <v>32803.224999999999</v>
      </c>
    </row>
    <row r="20" spans="1:9" x14ac:dyDescent="0.2">
      <c r="A20" s="13" t="s">
        <v>9</v>
      </c>
      <c r="B20" s="45">
        <v>34184</v>
      </c>
      <c r="C20" s="44">
        <v>30505.48</v>
      </c>
      <c r="D20" s="43">
        <f t="shared" si="1"/>
        <v>3320.538</v>
      </c>
      <c r="E20" s="44">
        <v>4.476</v>
      </c>
      <c r="F20" s="44">
        <v>3316.0619999999999</v>
      </c>
      <c r="G20" s="43">
        <f t="shared" si="2"/>
        <v>30505.468000000001</v>
      </c>
      <c r="H20" s="44">
        <v>20.373000000000001</v>
      </c>
      <c r="I20" s="44">
        <v>30485.095000000001</v>
      </c>
    </row>
    <row r="21" spans="1:9" x14ac:dyDescent="0.2">
      <c r="A21" s="14" t="s">
        <v>10</v>
      </c>
      <c r="B21" s="45">
        <v>2551</v>
      </c>
      <c r="C21" s="44">
        <v>2318.14</v>
      </c>
      <c r="D21" s="43">
        <f t="shared" si="1"/>
        <v>253.64999999999998</v>
      </c>
      <c r="E21" s="44">
        <f>+E22+E23</f>
        <v>0</v>
      </c>
      <c r="F21" s="44">
        <f>+F22+F23</f>
        <v>253.64999999999998</v>
      </c>
      <c r="G21" s="43">
        <f t="shared" si="2"/>
        <v>2318.13</v>
      </c>
      <c r="H21" s="44">
        <f t="shared" ref="H21:I21" si="4">+H22+H23</f>
        <v>0</v>
      </c>
      <c r="I21" s="44">
        <f t="shared" si="4"/>
        <v>2318.13</v>
      </c>
    </row>
    <row r="22" spans="1:9" x14ac:dyDescent="0.2">
      <c r="A22" s="15" t="s">
        <v>129</v>
      </c>
      <c r="B22" s="46" t="s">
        <v>124</v>
      </c>
      <c r="C22" s="46" t="s">
        <v>124</v>
      </c>
      <c r="D22" s="43">
        <f t="shared" si="1"/>
        <v>9.48</v>
      </c>
      <c r="E22" s="44"/>
      <c r="F22" s="44">
        <v>9.48</v>
      </c>
      <c r="G22" s="43">
        <f t="shared" si="2"/>
        <v>96.12</v>
      </c>
      <c r="H22" s="44"/>
      <c r="I22" s="44">
        <v>96.12</v>
      </c>
    </row>
    <row r="23" spans="1:9" x14ac:dyDescent="0.2">
      <c r="A23" s="15" t="s">
        <v>130</v>
      </c>
      <c r="B23" s="46" t="s">
        <v>124</v>
      </c>
      <c r="C23" s="46" t="s">
        <v>124</v>
      </c>
      <c r="D23" s="43">
        <f t="shared" si="1"/>
        <v>244.17</v>
      </c>
      <c r="E23" s="44"/>
      <c r="F23" s="44">
        <v>244.17</v>
      </c>
      <c r="G23" s="43">
        <f t="shared" si="2"/>
        <v>2222.0100000000002</v>
      </c>
      <c r="H23" s="44"/>
      <c r="I23" s="44">
        <v>2222.0100000000002</v>
      </c>
    </row>
    <row r="24" spans="1:9" ht="25.5" x14ac:dyDescent="0.2">
      <c r="A24" s="16" t="s">
        <v>11</v>
      </c>
      <c r="B24" s="45">
        <v>25</v>
      </c>
      <c r="C24" s="44">
        <v>23.58</v>
      </c>
      <c r="D24" s="43">
        <f t="shared" si="1"/>
        <v>0.9</v>
      </c>
      <c r="E24" s="44">
        <v>0.9</v>
      </c>
      <c r="F24" s="44"/>
      <c r="G24" s="43">
        <f t="shared" si="2"/>
        <v>23.577000000000002</v>
      </c>
      <c r="H24" s="44">
        <v>23.577000000000002</v>
      </c>
      <c r="I24" s="44"/>
    </row>
    <row r="25" spans="1:9" ht="25.5" x14ac:dyDescent="0.2">
      <c r="A25" s="16" t="s">
        <v>123</v>
      </c>
      <c r="B25" s="45">
        <v>476</v>
      </c>
      <c r="C25" s="45">
        <v>427.4</v>
      </c>
      <c r="D25" s="43">
        <f t="shared" si="1"/>
        <v>146.04300000000001</v>
      </c>
      <c r="E25" s="45">
        <f t="shared" ref="E25:I25" si="5">+E26+E27+E28+E29+E30+E31</f>
        <v>146.04300000000001</v>
      </c>
      <c r="F25" s="45">
        <f t="shared" si="5"/>
        <v>0</v>
      </c>
      <c r="G25" s="43">
        <f t="shared" si="2"/>
        <v>427.387</v>
      </c>
      <c r="H25" s="45">
        <f t="shared" si="5"/>
        <v>427.387</v>
      </c>
      <c r="I25" s="45">
        <f t="shared" si="5"/>
        <v>0</v>
      </c>
    </row>
    <row r="26" spans="1:9" x14ac:dyDescent="0.2">
      <c r="A26" s="16" t="s">
        <v>12</v>
      </c>
      <c r="B26" s="46" t="s">
        <v>124</v>
      </c>
      <c r="C26" s="46" t="s">
        <v>124</v>
      </c>
      <c r="D26" s="43">
        <f t="shared" si="1"/>
        <v>0</v>
      </c>
      <c r="E26" s="44"/>
      <c r="F26" s="44"/>
      <c r="G26" s="43">
        <f t="shared" si="2"/>
        <v>0</v>
      </c>
      <c r="H26" s="44"/>
      <c r="I26" s="44"/>
    </row>
    <row r="27" spans="1:9" x14ac:dyDescent="0.2">
      <c r="A27" s="16" t="s">
        <v>13</v>
      </c>
      <c r="B27" s="46" t="s">
        <v>124</v>
      </c>
      <c r="C27" s="46" t="s">
        <v>124</v>
      </c>
      <c r="D27" s="43">
        <f t="shared" si="1"/>
        <v>146.04300000000001</v>
      </c>
      <c r="E27" s="44">
        <v>146.04300000000001</v>
      </c>
      <c r="F27" s="44"/>
      <c r="G27" s="43">
        <f t="shared" si="2"/>
        <v>427.387</v>
      </c>
      <c r="H27" s="44">
        <v>427.387</v>
      </c>
      <c r="I27" s="44"/>
    </row>
    <row r="28" spans="1:9" x14ac:dyDescent="0.2">
      <c r="A28" s="16" t="s">
        <v>14</v>
      </c>
      <c r="B28" s="46" t="s">
        <v>124</v>
      </c>
      <c r="C28" s="46" t="s">
        <v>124</v>
      </c>
      <c r="D28" s="43">
        <f t="shared" si="1"/>
        <v>0</v>
      </c>
      <c r="E28" s="44"/>
      <c r="F28" s="44"/>
      <c r="G28" s="43">
        <f t="shared" si="2"/>
        <v>0</v>
      </c>
      <c r="H28" s="44"/>
      <c r="I28" s="44"/>
    </row>
    <row r="29" spans="1:9" x14ac:dyDescent="0.2">
      <c r="A29" s="16" t="s">
        <v>15</v>
      </c>
      <c r="B29" s="46" t="s">
        <v>124</v>
      </c>
      <c r="C29" s="46" t="s">
        <v>124</v>
      </c>
      <c r="D29" s="43">
        <f t="shared" si="1"/>
        <v>0</v>
      </c>
      <c r="E29" s="44"/>
      <c r="F29" s="44"/>
      <c r="G29" s="43">
        <f t="shared" si="2"/>
        <v>0</v>
      </c>
      <c r="H29" s="44"/>
      <c r="I29" s="44"/>
    </row>
    <row r="30" spans="1:9" x14ac:dyDescent="0.2">
      <c r="A30" s="16" t="s">
        <v>16</v>
      </c>
      <c r="B30" s="46" t="s">
        <v>124</v>
      </c>
      <c r="C30" s="46" t="s">
        <v>124</v>
      </c>
      <c r="D30" s="43">
        <f t="shared" si="1"/>
        <v>0</v>
      </c>
      <c r="E30" s="44"/>
      <c r="F30" s="44"/>
      <c r="G30" s="43">
        <f t="shared" si="2"/>
        <v>0</v>
      </c>
      <c r="H30" s="44"/>
      <c r="I30" s="44"/>
    </row>
    <row r="31" spans="1:9" x14ac:dyDescent="0.2">
      <c r="A31" s="16" t="s">
        <v>17</v>
      </c>
      <c r="B31" s="46" t="s">
        <v>124</v>
      </c>
      <c r="C31" s="46" t="s">
        <v>124</v>
      </c>
      <c r="D31" s="43">
        <f t="shared" si="1"/>
        <v>0</v>
      </c>
      <c r="E31" s="44"/>
      <c r="F31" s="44"/>
      <c r="G31" s="43">
        <f t="shared" si="2"/>
        <v>0</v>
      </c>
      <c r="H31" s="44"/>
      <c r="I31" s="44"/>
    </row>
    <row r="32" spans="1:9" x14ac:dyDescent="0.2">
      <c r="A32" s="12" t="s">
        <v>18</v>
      </c>
      <c r="B32" s="43">
        <f>+B33+B34</f>
        <v>914</v>
      </c>
      <c r="C32" s="43">
        <f t="shared" ref="C32:I32" si="6">+C33+C34</f>
        <v>808.38</v>
      </c>
      <c r="D32" s="43">
        <f t="shared" si="1"/>
        <v>84.269000000000005</v>
      </c>
      <c r="E32" s="43">
        <f t="shared" si="6"/>
        <v>0</v>
      </c>
      <c r="F32" s="43">
        <f t="shared" si="6"/>
        <v>84.269000000000005</v>
      </c>
      <c r="G32" s="43">
        <f t="shared" si="2"/>
        <v>808.37199999999996</v>
      </c>
      <c r="H32" s="43">
        <f t="shared" si="6"/>
        <v>0</v>
      </c>
      <c r="I32" s="43">
        <f t="shared" si="6"/>
        <v>808.37199999999996</v>
      </c>
    </row>
    <row r="33" spans="1:9" x14ac:dyDescent="0.2">
      <c r="A33" s="15" t="s">
        <v>19</v>
      </c>
      <c r="B33" s="45">
        <v>914</v>
      </c>
      <c r="C33" s="44">
        <v>808.38</v>
      </c>
      <c r="D33" s="43">
        <f t="shared" si="1"/>
        <v>84.269000000000005</v>
      </c>
      <c r="E33" s="44"/>
      <c r="F33" s="44">
        <v>84.269000000000005</v>
      </c>
      <c r="G33" s="43">
        <f t="shared" si="2"/>
        <v>808.37199999999996</v>
      </c>
      <c r="H33" s="44"/>
      <c r="I33" s="44">
        <v>808.37199999999996</v>
      </c>
    </row>
    <row r="34" spans="1:9" x14ac:dyDescent="0.2">
      <c r="A34" s="15" t="s">
        <v>20</v>
      </c>
      <c r="B34" s="45"/>
      <c r="C34" s="44"/>
      <c r="D34" s="43">
        <f t="shared" si="1"/>
        <v>0</v>
      </c>
      <c r="E34" s="44"/>
      <c r="F34" s="44"/>
      <c r="G34" s="43">
        <f t="shared" si="2"/>
        <v>0</v>
      </c>
      <c r="H34" s="44"/>
      <c r="I34" s="44"/>
    </row>
    <row r="35" spans="1:9" x14ac:dyDescent="0.2">
      <c r="A35" s="12" t="s">
        <v>21</v>
      </c>
      <c r="B35" s="43">
        <f t="shared" ref="B35:I35" si="7">+B39+B36</f>
        <v>1930</v>
      </c>
      <c r="C35" s="43">
        <f t="shared" si="7"/>
        <v>1508.82</v>
      </c>
      <c r="D35" s="43">
        <f t="shared" si="1"/>
        <v>161.36599999999999</v>
      </c>
      <c r="E35" s="43">
        <f t="shared" si="7"/>
        <v>123.708</v>
      </c>
      <c r="F35" s="43">
        <f t="shared" si="7"/>
        <v>37.657999999999994</v>
      </c>
      <c r="G35" s="43">
        <f t="shared" si="2"/>
        <v>1508.806</v>
      </c>
      <c r="H35" s="43">
        <f t="shared" si="7"/>
        <v>470.08600000000001</v>
      </c>
      <c r="I35" s="43">
        <f t="shared" si="7"/>
        <v>1038.72</v>
      </c>
    </row>
    <row r="36" spans="1:9" x14ac:dyDescent="0.2">
      <c r="A36" s="40" t="s">
        <v>131</v>
      </c>
      <c r="B36" s="45"/>
      <c r="C36" s="45"/>
      <c r="D36" s="43">
        <f t="shared" si="1"/>
        <v>0</v>
      </c>
      <c r="E36" s="45">
        <f t="shared" ref="E36:I36" si="8">+E37+E38</f>
        <v>0</v>
      </c>
      <c r="F36" s="45">
        <f t="shared" si="8"/>
        <v>0</v>
      </c>
      <c r="G36" s="43">
        <f t="shared" si="2"/>
        <v>0</v>
      </c>
      <c r="H36" s="45">
        <f t="shared" si="8"/>
        <v>0</v>
      </c>
      <c r="I36" s="45">
        <f t="shared" si="8"/>
        <v>0</v>
      </c>
    </row>
    <row r="37" spans="1:9" x14ac:dyDescent="0.2">
      <c r="A37" s="15" t="s">
        <v>135</v>
      </c>
      <c r="B37" s="46" t="s">
        <v>124</v>
      </c>
      <c r="C37" s="46" t="s">
        <v>124</v>
      </c>
      <c r="D37" s="43">
        <f t="shared" si="1"/>
        <v>0</v>
      </c>
      <c r="E37" s="44"/>
      <c r="F37" s="44"/>
      <c r="G37" s="43">
        <f t="shared" si="2"/>
        <v>0</v>
      </c>
      <c r="H37" s="44"/>
      <c r="I37" s="44"/>
    </row>
    <row r="38" spans="1:9" x14ac:dyDescent="0.2">
      <c r="A38" s="41" t="s">
        <v>134</v>
      </c>
      <c r="B38" s="46" t="s">
        <v>124</v>
      </c>
      <c r="C38" s="46" t="s">
        <v>124</v>
      </c>
      <c r="D38" s="43">
        <f t="shared" si="1"/>
        <v>0</v>
      </c>
      <c r="E38" s="44"/>
      <c r="F38" s="44"/>
      <c r="G38" s="43">
        <f t="shared" si="2"/>
        <v>0</v>
      </c>
      <c r="H38" s="44"/>
      <c r="I38" s="44"/>
    </row>
    <row r="39" spans="1:9" x14ac:dyDescent="0.2">
      <c r="A39" s="40" t="s">
        <v>132</v>
      </c>
      <c r="B39" s="45">
        <v>1930</v>
      </c>
      <c r="C39" s="45">
        <v>1508.82</v>
      </c>
      <c r="D39" s="43">
        <f t="shared" si="1"/>
        <v>161.36599999999999</v>
      </c>
      <c r="E39" s="45">
        <f>+E40+E41+E42+E43+E44+E45+E46+E47+E48+E49+E50+E51+E52+E53+E54+E55+E56+E57+E58+E59+E60+E61+E62+E63+E64+E65+E66+E67+E68</f>
        <v>123.708</v>
      </c>
      <c r="F39" s="45">
        <f>+F40+F41+F42+F43+F44+F45+F46+F47+F48+F49+F50+F51+F52+F53+F54+F55+F56+F57+F58+F59+F60+F61+F62+F63+F64+F65+F66+F67+F68</f>
        <v>37.657999999999994</v>
      </c>
      <c r="G39" s="43">
        <f t="shared" si="2"/>
        <v>1508.806</v>
      </c>
      <c r="H39" s="45">
        <f>+H40+H41+H42+H43+H44+H45+H46+H47+H48+H49+H50+H51+H52+H53+H54+H55+H56+H57+H58+H59+H60+H61+H62+H63+H64+H65+H66+H67+H68</f>
        <v>470.08600000000001</v>
      </c>
      <c r="I39" s="45">
        <f>+I40+I41+I42+I43+I44+I45+I46+I47+I48+I49+I50+I51+I52+I53+I54+I55+I56+I57+I58+I59+I60+I61+I62+I63+I64+I65+I66+I67+I68</f>
        <v>1038.72</v>
      </c>
    </row>
    <row r="40" spans="1:9" x14ac:dyDescent="0.2">
      <c r="A40" s="15" t="s">
        <v>22</v>
      </c>
      <c r="B40" s="46" t="s">
        <v>124</v>
      </c>
      <c r="C40" s="46" t="s">
        <v>124</v>
      </c>
      <c r="D40" s="43">
        <f t="shared" si="1"/>
        <v>0</v>
      </c>
      <c r="E40" s="44"/>
      <c r="F40" s="44"/>
      <c r="G40" s="43">
        <f t="shared" si="2"/>
        <v>0</v>
      </c>
      <c r="H40" s="44"/>
      <c r="I40" s="44"/>
    </row>
    <row r="41" spans="1:9" x14ac:dyDescent="0.2">
      <c r="A41" s="15" t="s">
        <v>23</v>
      </c>
      <c r="B41" s="46" t="s">
        <v>124</v>
      </c>
      <c r="C41" s="46" t="s">
        <v>124</v>
      </c>
      <c r="D41" s="43">
        <f t="shared" si="1"/>
        <v>0</v>
      </c>
      <c r="E41" s="44"/>
      <c r="F41" s="44"/>
      <c r="G41" s="43">
        <f t="shared" si="2"/>
        <v>0</v>
      </c>
      <c r="H41" s="44"/>
      <c r="I41" s="44"/>
    </row>
    <row r="42" spans="1:9" x14ac:dyDescent="0.2">
      <c r="A42" s="15" t="s">
        <v>24</v>
      </c>
      <c r="B42" s="46" t="s">
        <v>124</v>
      </c>
      <c r="C42" s="46" t="s">
        <v>124</v>
      </c>
      <c r="D42" s="43">
        <f t="shared" si="1"/>
        <v>4.8040000000000003</v>
      </c>
      <c r="E42" s="44"/>
      <c r="F42" s="44">
        <v>4.8040000000000003</v>
      </c>
      <c r="G42" s="43">
        <f t="shared" si="2"/>
        <v>36.061999999999998</v>
      </c>
      <c r="H42" s="44"/>
      <c r="I42" s="44">
        <v>36.061999999999998</v>
      </c>
    </row>
    <row r="43" spans="1:9" x14ac:dyDescent="0.2">
      <c r="A43" s="15" t="s">
        <v>133</v>
      </c>
      <c r="B43" s="46" t="s">
        <v>124</v>
      </c>
      <c r="C43" s="46" t="s">
        <v>124</v>
      </c>
      <c r="D43" s="43">
        <f t="shared" si="1"/>
        <v>0</v>
      </c>
      <c r="E43" s="44"/>
      <c r="F43" s="44"/>
      <c r="G43" s="43">
        <f t="shared" si="2"/>
        <v>0</v>
      </c>
      <c r="H43" s="44"/>
      <c r="I43" s="44"/>
    </row>
    <row r="44" spans="1:9" x14ac:dyDescent="0.2">
      <c r="A44" s="15" t="s">
        <v>25</v>
      </c>
      <c r="B44" s="46" t="s">
        <v>124</v>
      </c>
      <c r="C44" s="46" t="s">
        <v>124</v>
      </c>
      <c r="D44" s="43">
        <f t="shared" si="1"/>
        <v>0</v>
      </c>
      <c r="E44" s="44"/>
      <c r="F44" s="44"/>
      <c r="G44" s="43">
        <f t="shared" si="2"/>
        <v>0</v>
      </c>
      <c r="H44" s="44"/>
      <c r="I44" s="44"/>
    </row>
    <row r="45" spans="1:9" x14ac:dyDescent="0.2">
      <c r="A45" s="15" t="s">
        <v>26</v>
      </c>
      <c r="B45" s="46" t="s">
        <v>124</v>
      </c>
      <c r="C45" s="46" t="s">
        <v>124</v>
      </c>
      <c r="D45" s="43">
        <f t="shared" si="1"/>
        <v>123.708</v>
      </c>
      <c r="E45" s="44">
        <v>123.708</v>
      </c>
      <c r="F45" s="44"/>
      <c r="G45" s="43">
        <f t="shared" si="2"/>
        <v>470.08600000000001</v>
      </c>
      <c r="H45" s="44">
        <v>470.08600000000001</v>
      </c>
      <c r="I45" s="44"/>
    </row>
    <row r="46" spans="1:9" x14ac:dyDescent="0.2">
      <c r="A46" s="15" t="s">
        <v>27</v>
      </c>
      <c r="B46" s="46" t="s">
        <v>124</v>
      </c>
      <c r="C46" s="46" t="s">
        <v>124</v>
      </c>
      <c r="D46" s="43">
        <f t="shared" si="1"/>
        <v>0</v>
      </c>
      <c r="E46" s="44"/>
      <c r="F46" s="44"/>
      <c r="G46" s="43">
        <f t="shared" si="2"/>
        <v>0</v>
      </c>
      <c r="H46" s="44"/>
      <c r="I46" s="44"/>
    </row>
    <row r="47" spans="1:9" x14ac:dyDescent="0.2">
      <c r="A47" s="15" t="s">
        <v>28</v>
      </c>
      <c r="B47" s="46" t="s">
        <v>124</v>
      </c>
      <c r="C47" s="46" t="s">
        <v>124</v>
      </c>
      <c r="D47" s="43">
        <f t="shared" si="1"/>
        <v>0</v>
      </c>
      <c r="E47" s="44"/>
      <c r="F47" s="44"/>
      <c r="G47" s="43">
        <f t="shared" si="2"/>
        <v>0</v>
      </c>
      <c r="H47" s="44"/>
      <c r="I47" s="44"/>
    </row>
    <row r="48" spans="1:9" x14ac:dyDescent="0.2">
      <c r="A48" s="15" t="s">
        <v>29</v>
      </c>
      <c r="B48" s="46" t="s">
        <v>124</v>
      </c>
      <c r="C48" s="46" t="s">
        <v>124</v>
      </c>
      <c r="D48" s="43">
        <f t="shared" si="1"/>
        <v>0</v>
      </c>
      <c r="E48" s="44"/>
      <c r="F48" s="44"/>
      <c r="G48" s="43">
        <f t="shared" si="2"/>
        <v>0</v>
      </c>
      <c r="H48" s="44"/>
      <c r="I48" s="44"/>
    </row>
    <row r="49" spans="1:9" x14ac:dyDescent="0.2">
      <c r="A49" s="15" t="s">
        <v>30</v>
      </c>
      <c r="B49" s="46" t="s">
        <v>124</v>
      </c>
      <c r="C49" s="46" t="s">
        <v>124</v>
      </c>
      <c r="D49" s="43">
        <f t="shared" si="1"/>
        <v>0</v>
      </c>
      <c r="E49" s="44"/>
      <c r="F49" s="44"/>
      <c r="G49" s="43">
        <f t="shared" si="2"/>
        <v>0</v>
      </c>
      <c r="H49" s="44"/>
      <c r="I49" s="44"/>
    </row>
    <row r="50" spans="1:9" x14ac:dyDescent="0.2">
      <c r="A50" s="15" t="s">
        <v>31</v>
      </c>
      <c r="B50" s="46" t="s">
        <v>124</v>
      </c>
      <c r="C50" s="46" t="s">
        <v>124</v>
      </c>
      <c r="D50" s="43">
        <f t="shared" si="1"/>
        <v>0</v>
      </c>
      <c r="E50" s="44"/>
      <c r="F50" s="44"/>
      <c r="G50" s="43">
        <f t="shared" si="2"/>
        <v>0</v>
      </c>
      <c r="H50" s="44"/>
      <c r="I50" s="44"/>
    </row>
    <row r="51" spans="1:9" x14ac:dyDescent="0.2">
      <c r="A51" s="15" t="s">
        <v>32</v>
      </c>
      <c r="B51" s="46" t="s">
        <v>124</v>
      </c>
      <c r="C51" s="46" t="s">
        <v>124</v>
      </c>
      <c r="D51" s="43">
        <f t="shared" si="1"/>
        <v>3.55</v>
      </c>
      <c r="E51" s="44"/>
      <c r="F51" s="44">
        <v>3.55</v>
      </c>
      <c r="G51" s="43">
        <f t="shared" si="2"/>
        <v>43.247999999999998</v>
      </c>
      <c r="H51" s="44"/>
      <c r="I51" s="44">
        <v>43.247999999999998</v>
      </c>
    </row>
    <row r="52" spans="1:9" x14ac:dyDescent="0.2">
      <c r="A52" s="15" t="s">
        <v>33</v>
      </c>
      <c r="B52" s="46" t="s">
        <v>124</v>
      </c>
      <c r="C52" s="46" t="s">
        <v>124</v>
      </c>
      <c r="D52" s="43">
        <f t="shared" si="1"/>
        <v>24.145</v>
      </c>
      <c r="E52" s="44"/>
      <c r="F52" s="44">
        <v>24.145</v>
      </c>
      <c r="G52" s="43">
        <f t="shared" si="2"/>
        <v>270.13400000000001</v>
      </c>
      <c r="H52" s="44"/>
      <c r="I52" s="44">
        <v>270.13400000000001</v>
      </c>
    </row>
    <row r="53" spans="1:9" x14ac:dyDescent="0.2">
      <c r="A53" s="13" t="s">
        <v>134</v>
      </c>
      <c r="B53" s="46" t="s">
        <v>124</v>
      </c>
      <c r="C53" s="46" t="s">
        <v>124</v>
      </c>
      <c r="D53" s="43">
        <f t="shared" si="1"/>
        <v>0</v>
      </c>
      <c r="E53" s="44"/>
      <c r="F53" s="44"/>
      <c r="G53" s="43">
        <f t="shared" si="2"/>
        <v>0</v>
      </c>
      <c r="H53" s="44"/>
      <c r="I53" s="44"/>
    </row>
    <row r="54" spans="1:9" x14ac:dyDescent="0.2">
      <c r="A54" s="15" t="s">
        <v>34</v>
      </c>
      <c r="B54" s="46" t="s">
        <v>124</v>
      </c>
      <c r="C54" s="46" t="s">
        <v>124</v>
      </c>
      <c r="D54" s="43">
        <f t="shared" si="1"/>
        <v>0</v>
      </c>
      <c r="E54" s="44"/>
      <c r="F54" s="44"/>
      <c r="G54" s="43">
        <f t="shared" si="2"/>
        <v>0</v>
      </c>
      <c r="H54" s="44"/>
      <c r="I54" s="44"/>
    </row>
    <row r="55" spans="1:9" x14ac:dyDescent="0.2">
      <c r="A55" s="15" t="s">
        <v>35</v>
      </c>
      <c r="B55" s="46" t="s">
        <v>124</v>
      </c>
      <c r="C55" s="46" t="s">
        <v>124</v>
      </c>
      <c r="D55" s="43">
        <f t="shared" si="1"/>
        <v>0</v>
      </c>
      <c r="E55" s="44"/>
      <c r="F55" s="44"/>
      <c r="G55" s="43">
        <f t="shared" si="2"/>
        <v>0</v>
      </c>
      <c r="H55" s="44"/>
      <c r="I55" s="44"/>
    </row>
    <row r="56" spans="1:9" x14ac:dyDescent="0.2">
      <c r="A56" s="15" t="s">
        <v>36</v>
      </c>
      <c r="B56" s="46" t="s">
        <v>124</v>
      </c>
      <c r="C56" s="46" t="s">
        <v>124</v>
      </c>
      <c r="D56" s="43">
        <f t="shared" si="1"/>
        <v>0</v>
      </c>
      <c r="E56" s="44"/>
      <c r="F56" s="44"/>
      <c r="G56" s="43">
        <f t="shared" si="2"/>
        <v>0</v>
      </c>
      <c r="H56" s="44"/>
      <c r="I56" s="44"/>
    </row>
    <row r="57" spans="1:9" x14ac:dyDescent="0.2">
      <c r="A57" s="15" t="s">
        <v>37</v>
      </c>
      <c r="B57" s="46" t="s">
        <v>124</v>
      </c>
      <c r="C57" s="46" t="s">
        <v>124</v>
      </c>
      <c r="D57" s="43">
        <f t="shared" si="1"/>
        <v>0</v>
      </c>
      <c r="E57" s="44"/>
      <c r="F57" s="44"/>
      <c r="G57" s="43">
        <f t="shared" si="2"/>
        <v>0</v>
      </c>
      <c r="H57" s="44"/>
      <c r="I57" s="44"/>
    </row>
    <row r="58" spans="1:9" x14ac:dyDescent="0.2">
      <c r="A58" s="15" t="s">
        <v>38</v>
      </c>
      <c r="B58" s="46" t="s">
        <v>124</v>
      </c>
      <c r="C58" s="46" t="s">
        <v>124</v>
      </c>
      <c r="D58" s="43">
        <f t="shared" si="1"/>
        <v>0</v>
      </c>
      <c r="E58" s="44"/>
      <c r="F58" s="44"/>
      <c r="G58" s="43">
        <f t="shared" si="2"/>
        <v>0</v>
      </c>
      <c r="H58" s="44"/>
      <c r="I58" s="44"/>
    </row>
    <row r="59" spans="1:9" x14ac:dyDescent="0.2">
      <c r="A59" s="15" t="s">
        <v>39</v>
      </c>
      <c r="B59" s="46" t="s">
        <v>124</v>
      </c>
      <c r="C59" s="46" t="s">
        <v>124</v>
      </c>
      <c r="D59" s="43">
        <f t="shared" si="1"/>
        <v>0</v>
      </c>
      <c r="E59" s="44"/>
      <c r="F59" s="44"/>
      <c r="G59" s="43">
        <f t="shared" si="2"/>
        <v>0</v>
      </c>
      <c r="H59" s="44"/>
      <c r="I59" s="44"/>
    </row>
    <row r="60" spans="1:9" x14ac:dyDescent="0.2">
      <c r="A60" s="15" t="s">
        <v>40</v>
      </c>
      <c r="B60" s="46" t="s">
        <v>124</v>
      </c>
      <c r="C60" s="46" t="s">
        <v>124</v>
      </c>
      <c r="D60" s="43">
        <f t="shared" si="1"/>
        <v>0</v>
      </c>
      <c r="E60" s="44"/>
      <c r="F60" s="44"/>
      <c r="G60" s="43">
        <f t="shared" si="2"/>
        <v>0</v>
      </c>
      <c r="H60" s="44"/>
      <c r="I60" s="44"/>
    </row>
    <row r="61" spans="1:9" x14ac:dyDescent="0.2">
      <c r="A61" s="15" t="s">
        <v>41</v>
      </c>
      <c r="B61" s="46" t="s">
        <v>124</v>
      </c>
      <c r="C61" s="46" t="s">
        <v>124</v>
      </c>
      <c r="D61" s="43">
        <f t="shared" si="1"/>
        <v>5.16</v>
      </c>
      <c r="E61" s="44"/>
      <c r="F61" s="44">
        <v>5.16</v>
      </c>
      <c r="G61" s="43">
        <f t="shared" si="2"/>
        <v>25.837</v>
      </c>
      <c r="H61" s="44"/>
      <c r="I61" s="44">
        <v>25.837</v>
      </c>
    </row>
    <row r="62" spans="1:9" x14ac:dyDescent="0.2">
      <c r="A62" s="15" t="s">
        <v>42</v>
      </c>
      <c r="B62" s="46" t="s">
        <v>124</v>
      </c>
      <c r="C62" s="46" t="s">
        <v>124</v>
      </c>
      <c r="D62" s="43">
        <f t="shared" si="1"/>
        <v>0</v>
      </c>
      <c r="E62" s="44"/>
      <c r="F62" s="44"/>
      <c r="G62" s="43">
        <f t="shared" si="2"/>
        <v>0</v>
      </c>
      <c r="H62" s="44"/>
      <c r="I62" s="44"/>
    </row>
    <row r="63" spans="1:9" x14ac:dyDescent="0.2">
      <c r="A63" s="15" t="s">
        <v>43</v>
      </c>
      <c r="B63" s="46" t="s">
        <v>124</v>
      </c>
      <c r="C63" s="46" t="s">
        <v>124</v>
      </c>
      <c r="D63" s="43">
        <f t="shared" si="1"/>
        <v>-1E-3</v>
      </c>
      <c r="E63" s="44"/>
      <c r="F63" s="47">
        <v>-1E-3</v>
      </c>
      <c r="G63" s="43">
        <f t="shared" si="2"/>
        <v>663.43899999999996</v>
      </c>
      <c r="H63" s="44"/>
      <c r="I63" s="44">
        <v>663.43899999999996</v>
      </c>
    </row>
    <row r="64" spans="1:9" x14ac:dyDescent="0.2">
      <c r="A64" s="15" t="s">
        <v>44</v>
      </c>
      <c r="B64" s="46" t="s">
        <v>124</v>
      </c>
      <c r="C64" s="46" t="s">
        <v>124</v>
      </c>
      <c r="D64" s="43">
        <f t="shared" si="1"/>
        <v>0</v>
      </c>
      <c r="E64" s="44"/>
      <c r="F64" s="44"/>
      <c r="G64" s="43">
        <f t="shared" si="2"/>
        <v>0</v>
      </c>
      <c r="H64" s="44"/>
      <c r="I64" s="44"/>
    </row>
    <row r="65" spans="1:9" x14ac:dyDescent="0.2">
      <c r="A65" s="15" t="s">
        <v>45</v>
      </c>
      <c r="B65" s="46" t="s">
        <v>124</v>
      </c>
      <c r="C65" s="46" t="s">
        <v>124</v>
      </c>
      <c r="D65" s="43">
        <f t="shared" si="1"/>
        <v>0</v>
      </c>
      <c r="E65" s="44"/>
      <c r="F65" s="44"/>
      <c r="G65" s="43">
        <f t="shared" si="2"/>
        <v>0</v>
      </c>
      <c r="H65" s="44"/>
      <c r="I65" s="44"/>
    </row>
    <row r="66" spans="1:9" x14ac:dyDescent="0.2">
      <c r="A66" s="15" t="s">
        <v>139</v>
      </c>
      <c r="B66" s="46" t="s">
        <v>124</v>
      </c>
      <c r="C66" s="46" t="s">
        <v>124</v>
      </c>
      <c r="D66" s="43">
        <f t="shared" si="1"/>
        <v>0</v>
      </c>
      <c r="E66" s="44"/>
      <c r="F66" s="44"/>
      <c r="G66" s="43">
        <f t="shared" si="2"/>
        <v>0</v>
      </c>
      <c r="H66" s="44"/>
      <c r="I66" s="44"/>
    </row>
    <row r="67" spans="1:9" x14ac:dyDescent="0.2">
      <c r="A67" s="15" t="s">
        <v>140</v>
      </c>
      <c r="B67" s="46" t="s">
        <v>124</v>
      </c>
      <c r="C67" s="46" t="s">
        <v>124</v>
      </c>
      <c r="D67" s="43">
        <f t="shared" si="1"/>
        <v>0</v>
      </c>
      <c r="E67" s="44"/>
      <c r="F67" s="44"/>
      <c r="G67" s="43">
        <f t="shared" si="2"/>
        <v>0</v>
      </c>
      <c r="H67" s="44"/>
      <c r="I67" s="44"/>
    </row>
    <row r="68" spans="1:9" x14ac:dyDescent="0.2">
      <c r="A68" s="15" t="s">
        <v>141</v>
      </c>
      <c r="B68" s="46" t="s">
        <v>124</v>
      </c>
      <c r="C68" s="46" t="s">
        <v>124</v>
      </c>
      <c r="D68" s="43">
        <f t="shared" si="1"/>
        <v>0</v>
      </c>
      <c r="E68" s="44"/>
      <c r="F68" s="44"/>
      <c r="G68" s="43">
        <f t="shared" si="2"/>
        <v>0</v>
      </c>
      <c r="H68" s="44"/>
      <c r="I68" s="44"/>
    </row>
    <row r="69" spans="1:9" x14ac:dyDescent="0.2">
      <c r="A69" s="12" t="s">
        <v>46</v>
      </c>
      <c r="B69" s="43"/>
      <c r="C69" s="44"/>
      <c r="D69" s="43">
        <f t="shared" si="1"/>
        <v>0</v>
      </c>
      <c r="E69" s="44"/>
      <c r="F69" s="44"/>
      <c r="G69" s="43">
        <f t="shared" si="2"/>
        <v>0</v>
      </c>
      <c r="H69" s="44"/>
      <c r="I69" s="44"/>
    </row>
    <row r="70" spans="1:9" x14ac:dyDescent="0.2">
      <c r="A70" s="12" t="s">
        <v>47</v>
      </c>
      <c r="B70" s="43">
        <v>1952</v>
      </c>
      <c r="C70" s="43">
        <v>1423</v>
      </c>
      <c r="D70" s="43">
        <f t="shared" si="1"/>
        <v>160.35999999999999</v>
      </c>
      <c r="E70" s="43">
        <f t="shared" ref="E70:I70" si="9">+E71+E75+E79+E80+E81</f>
        <v>160.35999999999999</v>
      </c>
      <c r="F70" s="43">
        <f t="shared" si="9"/>
        <v>0</v>
      </c>
      <c r="G70" s="43">
        <f t="shared" si="2"/>
        <v>1422.8480000000002</v>
      </c>
      <c r="H70" s="43">
        <f t="shared" si="9"/>
        <v>1422.8480000000002</v>
      </c>
      <c r="I70" s="43">
        <f t="shared" si="9"/>
        <v>0</v>
      </c>
    </row>
    <row r="71" spans="1:9" x14ac:dyDescent="0.2">
      <c r="A71" s="12" t="s">
        <v>48</v>
      </c>
      <c r="B71" s="46" t="s">
        <v>124</v>
      </c>
      <c r="C71" s="46" t="s">
        <v>124</v>
      </c>
      <c r="D71" s="43">
        <f t="shared" si="1"/>
        <v>103.83999999999997</v>
      </c>
      <c r="E71" s="45">
        <f t="shared" ref="E71:I71" si="10">+E72+E73+E74</f>
        <v>103.83999999999997</v>
      </c>
      <c r="F71" s="45">
        <f t="shared" si="10"/>
        <v>0</v>
      </c>
      <c r="G71" s="43">
        <f t="shared" si="2"/>
        <v>1240.4480000000001</v>
      </c>
      <c r="H71" s="45">
        <f t="shared" si="10"/>
        <v>1240.4480000000001</v>
      </c>
      <c r="I71" s="45">
        <f t="shared" si="10"/>
        <v>0</v>
      </c>
    </row>
    <row r="72" spans="1:9" x14ac:dyDescent="0.2">
      <c r="A72" s="15" t="s">
        <v>49</v>
      </c>
      <c r="B72" s="46" t="s">
        <v>124</v>
      </c>
      <c r="C72" s="46" t="s">
        <v>124</v>
      </c>
      <c r="D72" s="43">
        <f t="shared" si="1"/>
        <v>451.28699999999998</v>
      </c>
      <c r="E72" s="44">
        <v>451.28699999999998</v>
      </c>
      <c r="F72" s="44"/>
      <c r="G72" s="43">
        <f t="shared" si="2"/>
        <v>1128.8530000000001</v>
      </c>
      <c r="H72" s="44">
        <v>1128.8530000000001</v>
      </c>
      <c r="I72" s="44"/>
    </row>
    <row r="73" spans="1:9" x14ac:dyDescent="0.2">
      <c r="A73" s="15" t="s">
        <v>50</v>
      </c>
      <c r="B73" s="46" t="s">
        <v>124</v>
      </c>
      <c r="C73" s="46" t="s">
        <v>124</v>
      </c>
      <c r="D73" s="43">
        <f t="shared" si="1"/>
        <v>0</v>
      </c>
      <c r="E73" s="44"/>
      <c r="F73" s="44"/>
      <c r="G73" s="43">
        <f t="shared" si="2"/>
        <v>0</v>
      </c>
      <c r="H73" s="44"/>
      <c r="I73" s="44"/>
    </row>
    <row r="74" spans="1:9" x14ac:dyDescent="0.2">
      <c r="A74" s="20" t="s">
        <v>51</v>
      </c>
      <c r="B74" s="46" t="s">
        <v>124</v>
      </c>
      <c r="C74" s="46" t="s">
        <v>124</v>
      </c>
      <c r="D74" s="43">
        <f t="shared" si="1"/>
        <v>-347.447</v>
      </c>
      <c r="E74" s="44">
        <v>-347.447</v>
      </c>
      <c r="F74" s="44"/>
      <c r="G74" s="43">
        <f t="shared" si="2"/>
        <v>111.595</v>
      </c>
      <c r="H74" s="44">
        <v>111.595</v>
      </c>
      <c r="I74" s="44"/>
    </row>
    <row r="75" spans="1:9" x14ac:dyDescent="0.2">
      <c r="A75" s="12" t="s">
        <v>52</v>
      </c>
      <c r="B75" s="46" t="s">
        <v>124</v>
      </c>
      <c r="C75" s="46" t="s">
        <v>124</v>
      </c>
      <c r="D75" s="43">
        <f t="shared" si="1"/>
        <v>56.52</v>
      </c>
      <c r="E75" s="45">
        <f t="shared" ref="E75:I75" si="11">+E76+E77+E78</f>
        <v>56.52</v>
      </c>
      <c r="F75" s="45">
        <f t="shared" si="11"/>
        <v>0</v>
      </c>
      <c r="G75" s="43">
        <f t="shared" si="2"/>
        <v>182.4</v>
      </c>
      <c r="H75" s="45">
        <f t="shared" si="11"/>
        <v>182.4</v>
      </c>
      <c r="I75" s="45">
        <f t="shared" si="11"/>
        <v>0</v>
      </c>
    </row>
    <row r="76" spans="1:9" x14ac:dyDescent="0.2">
      <c r="A76" s="20" t="s">
        <v>49</v>
      </c>
      <c r="B76" s="46" t="s">
        <v>124</v>
      </c>
      <c r="C76" s="46" t="s">
        <v>124</v>
      </c>
      <c r="D76" s="43">
        <f t="shared" si="1"/>
        <v>56.521000000000001</v>
      </c>
      <c r="E76" s="44">
        <v>56.521000000000001</v>
      </c>
      <c r="F76" s="44"/>
      <c r="G76" s="43">
        <f t="shared" si="2"/>
        <v>111.4</v>
      </c>
      <c r="H76" s="44">
        <v>111.4</v>
      </c>
      <c r="I76" s="44"/>
    </row>
    <row r="77" spans="1:9" x14ac:dyDescent="0.2">
      <c r="A77" s="21" t="s">
        <v>50</v>
      </c>
      <c r="B77" s="46" t="s">
        <v>124</v>
      </c>
      <c r="C77" s="46" t="s">
        <v>124</v>
      </c>
      <c r="D77" s="43">
        <f t="shared" si="1"/>
        <v>0</v>
      </c>
      <c r="E77" s="44"/>
      <c r="F77" s="44"/>
      <c r="G77" s="43">
        <f t="shared" si="2"/>
        <v>0</v>
      </c>
      <c r="H77" s="44"/>
      <c r="I77" s="44"/>
    </row>
    <row r="78" spans="1:9" x14ac:dyDescent="0.2">
      <c r="A78" s="15" t="s">
        <v>53</v>
      </c>
      <c r="B78" s="46" t="s">
        <v>124</v>
      </c>
      <c r="C78" s="46" t="s">
        <v>124</v>
      </c>
      <c r="D78" s="43">
        <f t="shared" si="1"/>
        <v>-1E-3</v>
      </c>
      <c r="E78" s="44">
        <v>-1E-3</v>
      </c>
      <c r="F78" s="44"/>
      <c r="G78" s="43">
        <f t="shared" si="2"/>
        <v>71</v>
      </c>
      <c r="H78" s="44">
        <v>71</v>
      </c>
      <c r="I78" s="44"/>
    </row>
    <row r="79" spans="1:9" x14ac:dyDescent="0.2">
      <c r="A79" s="15" t="s">
        <v>54</v>
      </c>
      <c r="B79" s="46" t="s">
        <v>124</v>
      </c>
      <c r="C79" s="46" t="s">
        <v>124</v>
      </c>
      <c r="D79" s="43">
        <f t="shared" si="1"/>
        <v>0</v>
      </c>
      <c r="E79" s="44"/>
      <c r="F79" s="44"/>
      <c r="G79" s="43">
        <f t="shared" si="2"/>
        <v>0</v>
      </c>
      <c r="H79" s="44"/>
      <c r="I79" s="44"/>
    </row>
    <row r="80" spans="1:9" x14ac:dyDescent="0.2">
      <c r="A80" s="15" t="s">
        <v>55</v>
      </c>
      <c r="B80" s="46" t="s">
        <v>124</v>
      </c>
      <c r="C80" s="46" t="s">
        <v>124</v>
      </c>
      <c r="D80" s="43">
        <f t="shared" ref="D80:D144" si="12">+E80+F80</f>
        <v>0</v>
      </c>
      <c r="E80" s="44"/>
      <c r="F80" s="44"/>
      <c r="G80" s="43">
        <f t="shared" ref="G80:G144" si="13">+H80+I80</f>
        <v>0</v>
      </c>
      <c r="H80" s="44"/>
      <c r="I80" s="44"/>
    </row>
    <row r="81" spans="1:26" x14ac:dyDescent="0.2">
      <c r="A81" s="15" t="s">
        <v>56</v>
      </c>
      <c r="B81" s="46" t="s">
        <v>124</v>
      </c>
      <c r="C81" s="46" t="s">
        <v>124</v>
      </c>
      <c r="D81" s="43">
        <f t="shared" si="12"/>
        <v>0</v>
      </c>
      <c r="E81" s="44"/>
      <c r="F81" s="44"/>
      <c r="G81" s="43">
        <f t="shared" si="13"/>
        <v>0</v>
      </c>
      <c r="H81" s="44"/>
      <c r="I81" s="44"/>
    </row>
    <row r="82" spans="1:26" ht="25.5" x14ac:dyDescent="0.2">
      <c r="A82" s="12" t="s">
        <v>57</v>
      </c>
      <c r="B82" s="43"/>
      <c r="C82" s="43"/>
      <c r="D82" s="43">
        <f t="shared" si="12"/>
        <v>0</v>
      </c>
      <c r="E82" s="43">
        <f t="shared" ref="E82:I82" si="14">+E83+E84+E85+E86</f>
        <v>0</v>
      </c>
      <c r="F82" s="43">
        <f t="shared" si="14"/>
        <v>0</v>
      </c>
      <c r="G82" s="43">
        <f t="shared" si="13"/>
        <v>0</v>
      </c>
      <c r="H82" s="43">
        <f t="shared" si="14"/>
        <v>0</v>
      </c>
      <c r="I82" s="43">
        <f t="shared" si="14"/>
        <v>0</v>
      </c>
    </row>
    <row r="83" spans="1:26" x14ac:dyDescent="0.2">
      <c r="A83" s="15" t="s">
        <v>58</v>
      </c>
      <c r="B83" s="46" t="s">
        <v>124</v>
      </c>
      <c r="C83" s="46" t="s">
        <v>124</v>
      </c>
      <c r="D83" s="43">
        <f t="shared" si="12"/>
        <v>0</v>
      </c>
      <c r="E83" s="44"/>
      <c r="F83" s="44"/>
      <c r="G83" s="43">
        <f t="shared" si="13"/>
        <v>0</v>
      </c>
      <c r="H83" s="44"/>
      <c r="I83" s="44"/>
    </row>
    <row r="84" spans="1:26" x14ac:dyDescent="0.2">
      <c r="A84" s="15" t="s">
        <v>59</v>
      </c>
      <c r="B84" s="46" t="s">
        <v>124</v>
      </c>
      <c r="C84" s="46" t="s">
        <v>124</v>
      </c>
      <c r="D84" s="43">
        <f t="shared" si="12"/>
        <v>0</v>
      </c>
      <c r="E84" s="44"/>
      <c r="F84" s="44"/>
      <c r="G84" s="43">
        <f t="shared" si="13"/>
        <v>0</v>
      </c>
      <c r="H84" s="44"/>
      <c r="I84" s="44"/>
    </row>
    <row r="85" spans="1:26" x14ac:dyDescent="0.2">
      <c r="A85" s="15" t="s">
        <v>60</v>
      </c>
      <c r="B85" s="46" t="s">
        <v>124</v>
      </c>
      <c r="C85" s="46" t="s">
        <v>124</v>
      </c>
      <c r="D85" s="43">
        <f t="shared" si="12"/>
        <v>0</v>
      </c>
      <c r="E85" s="44"/>
      <c r="F85" s="44"/>
      <c r="G85" s="43">
        <f t="shared" si="13"/>
        <v>0</v>
      </c>
      <c r="H85" s="44"/>
      <c r="I85" s="44"/>
    </row>
    <row r="86" spans="1:26" x14ac:dyDescent="0.2">
      <c r="A86" s="15" t="s">
        <v>61</v>
      </c>
      <c r="B86" s="46" t="s">
        <v>124</v>
      </c>
      <c r="C86" s="46" t="s">
        <v>124</v>
      </c>
      <c r="D86" s="43">
        <f t="shared" si="12"/>
        <v>0</v>
      </c>
      <c r="E86" s="44"/>
      <c r="F86" s="44"/>
      <c r="G86" s="43">
        <f t="shared" si="13"/>
        <v>0</v>
      </c>
      <c r="H86" s="44"/>
      <c r="I86" s="44"/>
    </row>
    <row r="87" spans="1:26" x14ac:dyDescent="0.2">
      <c r="A87" s="12" t="s">
        <v>62</v>
      </c>
      <c r="B87" s="43">
        <v>44</v>
      </c>
      <c r="C87" s="43">
        <v>40.26</v>
      </c>
      <c r="D87" s="43">
        <f t="shared" si="12"/>
        <v>7.3159999999999998</v>
      </c>
      <c r="E87" s="43">
        <f t="shared" ref="E87:I87" si="15">+E88+E89+E90</f>
        <v>7.3159999999999998</v>
      </c>
      <c r="F87" s="43">
        <f t="shared" si="15"/>
        <v>0</v>
      </c>
      <c r="G87" s="43">
        <f t="shared" si="13"/>
        <v>40.244</v>
      </c>
      <c r="H87" s="43">
        <f t="shared" si="15"/>
        <v>40.244</v>
      </c>
      <c r="I87" s="43">
        <f t="shared" si="15"/>
        <v>0</v>
      </c>
    </row>
    <row r="88" spans="1:26" x14ac:dyDescent="0.2">
      <c r="A88" s="15" t="s">
        <v>63</v>
      </c>
      <c r="B88" s="46" t="s">
        <v>124</v>
      </c>
      <c r="C88" s="46" t="s">
        <v>124</v>
      </c>
      <c r="D88" s="43">
        <f t="shared" si="12"/>
        <v>7.3159999999999998</v>
      </c>
      <c r="E88" s="44">
        <v>7.3159999999999998</v>
      </c>
      <c r="F88" s="44"/>
      <c r="G88" s="43">
        <f t="shared" si="13"/>
        <v>39.31</v>
      </c>
      <c r="H88" s="44">
        <v>39.31</v>
      </c>
      <c r="I88" s="44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15" t="s">
        <v>64</v>
      </c>
      <c r="B89" s="46" t="s">
        <v>124</v>
      </c>
      <c r="C89" s="46" t="s">
        <v>124</v>
      </c>
      <c r="D89" s="43">
        <f t="shared" si="12"/>
        <v>0</v>
      </c>
      <c r="E89" s="44"/>
      <c r="F89" s="44"/>
      <c r="G89" s="43">
        <f t="shared" si="13"/>
        <v>0.93400000000000005</v>
      </c>
      <c r="H89" s="44">
        <v>0.93400000000000005</v>
      </c>
      <c r="I89" s="44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15" t="s">
        <v>65</v>
      </c>
      <c r="B90" s="46" t="s">
        <v>124</v>
      </c>
      <c r="C90" s="46" t="s">
        <v>124</v>
      </c>
      <c r="D90" s="43">
        <f t="shared" si="12"/>
        <v>0</v>
      </c>
      <c r="E90" s="44"/>
      <c r="F90" s="44"/>
      <c r="G90" s="43">
        <f t="shared" si="13"/>
        <v>0</v>
      </c>
      <c r="H90" s="44"/>
      <c r="I90" s="44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s="18" customFormat="1" x14ac:dyDescent="0.2">
      <c r="A91" s="12" t="s">
        <v>66</v>
      </c>
      <c r="B91" s="43">
        <v>1268</v>
      </c>
      <c r="C91" s="43">
        <v>1267.78</v>
      </c>
      <c r="D91" s="43">
        <f t="shared" si="12"/>
        <v>174.172</v>
      </c>
      <c r="E91" s="43">
        <f t="shared" ref="E91:I91" si="16">+E92+E93+E94+E95+E96+E97+E98+E99+E100</f>
        <v>174.172</v>
      </c>
      <c r="F91" s="43">
        <f t="shared" si="16"/>
        <v>0</v>
      </c>
      <c r="G91" s="43">
        <f t="shared" si="13"/>
        <v>1267.78</v>
      </c>
      <c r="H91" s="43">
        <f t="shared" si="16"/>
        <v>1267.78</v>
      </c>
      <c r="I91" s="43">
        <f t="shared" si="16"/>
        <v>0</v>
      </c>
    </row>
    <row r="92" spans="1:26" s="18" customFormat="1" x14ac:dyDescent="0.2">
      <c r="A92" s="15" t="s">
        <v>67</v>
      </c>
      <c r="B92" s="46" t="s">
        <v>124</v>
      </c>
      <c r="C92" s="46" t="s">
        <v>124</v>
      </c>
      <c r="D92" s="43">
        <f t="shared" si="12"/>
        <v>0</v>
      </c>
      <c r="E92" s="44"/>
      <c r="F92" s="44"/>
      <c r="G92" s="43">
        <f t="shared" si="13"/>
        <v>0</v>
      </c>
      <c r="H92" s="44"/>
      <c r="I92" s="44"/>
    </row>
    <row r="93" spans="1:26" s="18" customFormat="1" x14ac:dyDescent="0.2">
      <c r="A93" s="15" t="s">
        <v>68</v>
      </c>
      <c r="B93" s="46" t="s">
        <v>124</v>
      </c>
      <c r="C93" s="46" t="s">
        <v>124</v>
      </c>
      <c r="D93" s="43">
        <f t="shared" si="12"/>
        <v>0</v>
      </c>
      <c r="E93" s="44"/>
      <c r="F93" s="44"/>
      <c r="G93" s="43">
        <f t="shared" si="13"/>
        <v>0</v>
      </c>
      <c r="H93" s="44"/>
      <c r="I93" s="44"/>
    </row>
    <row r="94" spans="1:26" s="18" customFormat="1" x14ac:dyDescent="0.2">
      <c r="A94" s="15" t="s">
        <v>69</v>
      </c>
      <c r="B94" s="46" t="s">
        <v>124</v>
      </c>
      <c r="C94" s="46" t="s">
        <v>124</v>
      </c>
      <c r="D94" s="43">
        <f t="shared" si="12"/>
        <v>0</v>
      </c>
      <c r="E94" s="44"/>
      <c r="F94" s="44"/>
      <c r="G94" s="43">
        <f t="shared" si="13"/>
        <v>0</v>
      </c>
      <c r="H94" s="44"/>
      <c r="I94" s="44"/>
    </row>
    <row r="95" spans="1:26" s="18" customFormat="1" x14ac:dyDescent="0.2">
      <c r="A95" s="15" t="s">
        <v>70</v>
      </c>
      <c r="B95" s="46" t="s">
        <v>124</v>
      </c>
      <c r="C95" s="46" t="s">
        <v>124</v>
      </c>
      <c r="D95" s="43">
        <f t="shared" si="12"/>
        <v>0</v>
      </c>
      <c r="E95" s="44"/>
      <c r="F95" s="44"/>
      <c r="G95" s="43">
        <f t="shared" si="13"/>
        <v>0</v>
      </c>
      <c r="H95" s="44"/>
      <c r="I95" s="44"/>
    </row>
    <row r="96" spans="1:26" s="18" customFormat="1" x14ac:dyDescent="0.2">
      <c r="A96" s="15" t="s">
        <v>71</v>
      </c>
      <c r="B96" s="46" t="s">
        <v>124</v>
      </c>
      <c r="C96" s="46" t="s">
        <v>124</v>
      </c>
      <c r="D96" s="43">
        <f t="shared" si="12"/>
        <v>174.172</v>
      </c>
      <c r="E96" s="44">
        <v>174.172</v>
      </c>
      <c r="F96" s="44"/>
      <c r="G96" s="43">
        <f t="shared" si="13"/>
        <v>1267.78</v>
      </c>
      <c r="H96" s="44">
        <v>1267.78</v>
      </c>
      <c r="I96" s="44"/>
    </row>
    <row r="97" spans="1:26" s="18" customFormat="1" x14ac:dyDescent="0.2">
      <c r="A97" s="15" t="s">
        <v>72</v>
      </c>
      <c r="B97" s="46" t="s">
        <v>124</v>
      </c>
      <c r="C97" s="46" t="s">
        <v>124</v>
      </c>
      <c r="D97" s="43">
        <f t="shared" si="12"/>
        <v>0</v>
      </c>
      <c r="E97" s="44"/>
      <c r="F97" s="44"/>
      <c r="G97" s="43">
        <f t="shared" si="13"/>
        <v>0</v>
      </c>
      <c r="H97" s="44"/>
      <c r="I97" s="44"/>
    </row>
    <row r="98" spans="1:26" s="18" customFormat="1" x14ac:dyDescent="0.2">
      <c r="A98" s="15" t="s">
        <v>73</v>
      </c>
      <c r="B98" s="46" t="s">
        <v>124</v>
      </c>
      <c r="C98" s="46" t="s">
        <v>124</v>
      </c>
      <c r="D98" s="43">
        <f t="shared" si="12"/>
        <v>0</v>
      </c>
      <c r="E98" s="44"/>
      <c r="F98" s="44"/>
      <c r="G98" s="43">
        <f t="shared" si="13"/>
        <v>0</v>
      </c>
      <c r="H98" s="44"/>
      <c r="I98" s="44"/>
    </row>
    <row r="99" spans="1:26" s="18" customFormat="1" x14ac:dyDescent="0.2">
      <c r="A99" s="15" t="s">
        <v>74</v>
      </c>
      <c r="B99" s="46" t="s">
        <v>124</v>
      </c>
      <c r="C99" s="46" t="s">
        <v>124</v>
      </c>
      <c r="D99" s="43">
        <f t="shared" si="12"/>
        <v>0</v>
      </c>
      <c r="E99" s="44"/>
      <c r="F99" s="44"/>
      <c r="G99" s="43">
        <f t="shared" si="13"/>
        <v>0</v>
      </c>
      <c r="H99" s="44"/>
      <c r="I99" s="44"/>
    </row>
    <row r="100" spans="1:26" s="18" customFormat="1" x14ac:dyDescent="0.2">
      <c r="A100" s="15" t="s">
        <v>75</v>
      </c>
      <c r="B100" s="46" t="s">
        <v>124</v>
      </c>
      <c r="C100" s="46" t="s">
        <v>124</v>
      </c>
      <c r="D100" s="43">
        <f t="shared" si="12"/>
        <v>0</v>
      </c>
      <c r="E100" s="44"/>
      <c r="F100" s="44"/>
      <c r="G100" s="43">
        <f t="shared" si="13"/>
        <v>0</v>
      </c>
      <c r="H100" s="44"/>
      <c r="I100" s="44"/>
    </row>
    <row r="101" spans="1:26" x14ac:dyDescent="0.2">
      <c r="A101" s="12" t="s">
        <v>76</v>
      </c>
      <c r="B101" s="43"/>
      <c r="C101" s="44"/>
      <c r="D101" s="43">
        <f t="shared" si="12"/>
        <v>0</v>
      </c>
      <c r="E101" s="44"/>
      <c r="F101" s="44"/>
      <c r="G101" s="43">
        <f t="shared" si="13"/>
        <v>0</v>
      </c>
      <c r="H101" s="44"/>
      <c r="I101" s="44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12" t="s">
        <v>77</v>
      </c>
      <c r="B102" s="43"/>
      <c r="C102" s="43"/>
      <c r="D102" s="43">
        <f t="shared" si="12"/>
        <v>0</v>
      </c>
      <c r="E102" s="43">
        <f t="shared" ref="E102:I102" si="17">+E103+E104+E105+E106+E107+E108+E109+E110+E111+E112+E113+E114+E115+E116</f>
        <v>0</v>
      </c>
      <c r="F102" s="43">
        <f t="shared" si="17"/>
        <v>0</v>
      </c>
      <c r="G102" s="43">
        <f t="shared" si="13"/>
        <v>0</v>
      </c>
      <c r="H102" s="43">
        <f t="shared" si="17"/>
        <v>0</v>
      </c>
      <c r="I102" s="43">
        <f t="shared" si="17"/>
        <v>0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5" t="s">
        <v>78</v>
      </c>
      <c r="B103" s="46" t="s">
        <v>124</v>
      </c>
      <c r="C103" s="46" t="s">
        <v>124</v>
      </c>
      <c r="D103" s="43">
        <f t="shared" si="12"/>
        <v>0</v>
      </c>
      <c r="E103" s="44"/>
      <c r="F103" s="44"/>
      <c r="G103" s="43">
        <f t="shared" si="13"/>
        <v>0</v>
      </c>
      <c r="H103" s="44"/>
      <c r="I103" s="44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5" t="s">
        <v>79</v>
      </c>
      <c r="B104" s="46" t="s">
        <v>124</v>
      </c>
      <c r="C104" s="46" t="s">
        <v>124</v>
      </c>
      <c r="D104" s="43">
        <f t="shared" si="12"/>
        <v>0</v>
      </c>
      <c r="E104" s="44"/>
      <c r="F104" s="44"/>
      <c r="G104" s="43">
        <f t="shared" si="13"/>
        <v>0</v>
      </c>
      <c r="H104" s="44"/>
      <c r="I104" s="44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5" t="s">
        <v>80</v>
      </c>
      <c r="B105" s="46" t="s">
        <v>124</v>
      </c>
      <c r="C105" s="46" t="s">
        <v>124</v>
      </c>
      <c r="D105" s="43">
        <f t="shared" si="12"/>
        <v>0</v>
      </c>
      <c r="E105" s="44"/>
      <c r="F105" s="44"/>
      <c r="G105" s="43">
        <f t="shared" si="13"/>
        <v>0</v>
      </c>
      <c r="H105" s="44"/>
      <c r="I105" s="44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5" t="s">
        <v>81</v>
      </c>
      <c r="B106" s="46" t="s">
        <v>124</v>
      </c>
      <c r="C106" s="46" t="s">
        <v>124</v>
      </c>
      <c r="D106" s="43">
        <f t="shared" si="12"/>
        <v>0</v>
      </c>
      <c r="E106" s="44"/>
      <c r="F106" s="44"/>
      <c r="G106" s="43">
        <f t="shared" si="13"/>
        <v>0</v>
      </c>
      <c r="H106" s="44"/>
      <c r="I106" s="44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5" t="s">
        <v>82</v>
      </c>
      <c r="B107" s="46" t="s">
        <v>124</v>
      </c>
      <c r="C107" s="46" t="s">
        <v>124</v>
      </c>
      <c r="D107" s="43">
        <f t="shared" si="12"/>
        <v>0</v>
      </c>
      <c r="E107" s="44"/>
      <c r="F107" s="44"/>
      <c r="G107" s="43">
        <f t="shared" si="13"/>
        <v>0</v>
      </c>
      <c r="H107" s="44"/>
      <c r="I107" s="44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7" t="s">
        <v>83</v>
      </c>
      <c r="B108" s="46" t="s">
        <v>124</v>
      </c>
      <c r="C108" s="46" t="s">
        <v>124</v>
      </c>
      <c r="D108" s="43">
        <f t="shared" si="12"/>
        <v>0</v>
      </c>
      <c r="E108" s="44"/>
      <c r="F108" s="44"/>
      <c r="G108" s="43">
        <f t="shared" si="13"/>
        <v>0</v>
      </c>
      <c r="H108" s="44"/>
      <c r="I108" s="44"/>
    </row>
    <row r="109" spans="1:26" x14ac:dyDescent="0.2">
      <c r="A109" s="17" t="s">
        <v>84</v>
      </c>
      <c r="B109" s="46" t="s">
        <v>124</v>
      </c>
      <c r="C109" s="46" t="s">
        <v>124</v>
      </c>
      <c r="D109" s="43">
        <f t="shared" si="12"/>
        <v>0</v>
      </c>
      <c r="E109" s="44"/>
      <c r="F109" s="44"/>
      <c r="G109" s="43">
        <f t="shared" si="13"/>
        <v>0</v>
      </c>
      <c r="H109" s="44"/>
      <c r="I109" s="44"/>
    </row>
    <row r="110" spans="1:26" s="18" customFormat="1" x14ac:dyDescent="0.2">
      <c r="A110" s="22" t="s">
        <v>85</v>
      </c>
      <c r="B110" s="46" t="s">
        <v>124</v>
      </c>
      <c r="C110" s="46" t="s">
        <v>124</v>
      </c>
      <c r="D110" s="43">
        <f t="shared" si="12"/>
        <v>0</v>
      </c>
      <c r="E110" s="44"/>
      <c r="F110" s="44"/>
      <c r="G110" s="43">
        <f t="shared" si="13"/>
        <v>0</v>
      </c>
      <c r="H110" s="44"/>
      <c r="I110" s="44"/>
    </row>
    <row r="111" spans="1:26" s="18" customFormat="1" x14ac:dyDescent="0.2">
      <c r="A111" s="22" t="s">
        <v>86</v>
      </c>
      <c r="B111" s="46" t="s">
        <v>124</v>
      </c>
      <c r="C111" s="46" t="s">
        <v>124</v>
      </c>
      <c r="D111" s="43">
        <f t="shared" si="12"/>
        <v>0</v>
      </c>
      <c r="E111" s="44"/>
      <c r="F111" s="44"/>
      <c r="G111" s="43">
        <f t="shared" si="13"/>
        <v>0</v>
      </c>
      <c r="H111" s="44"/>
      <c r="I111" s="44"/>
    </row>
    <row r="112" spans="1:26" s="18" customFormat="1" x14ac:dyDescent="0.2">
      <c r="A112" s="22" t="s">
        <v>87</v>
      </c>
      <c r="B112" s="46" t="s">
        <v>124</v>
      </c>
      <c r="C112" s="46" t="s">
        <v>124</v>
      </c>
      <c r="D112" s="43">
        <f t="shared" si="12"/>
        <v>0</v>
      </c>
      <c r="E112" s="44"/>
      <c r="F112" s="44"/>
      <c r="G112" s="43">
        <f t="shared" si="13"/>
        <v>0</v>
      </c>
      <c r="H112" s="44"/>
      <c r="I112" s="44"/>
    </row>
    <row r="113" spans="1:9" s="18" customFormat="1" ht="25.5" x14ac:dyDescent="0.2">
      <c r="A113" s="22" t="s">
        <v>88</v>
      </c>
      <c r="B113" s="46" t="s">
        <v>124</v>
      </c>
      <c r="C113" s="46" t="s">
        <v>124</v>
      </c>
      <c r="D113" s="43">
        <f t="shared" si="12"/>
        <v>0</v>
      </c>
      <c r="E113" s="44"/>
      <c r="F113" s="44"/>
      <c r="G113" s="43">
        <f t="shared" si="13"/>
        <v>0</v>
      </c>
      <c r="H113" s="44"/>
      <c r="I113" s="44"/>
    </row>
    <row r="114" spans="1:9" s="18" customFormat="1" x14ac:dyDescent="0.2">
      <c r="A114" s="22" t="s">
        <v>89</v>
      </c>
      <c r="B114" s="46" t="s">
        <v>124</v>
      </c>
      <c r="C114" s="46" t="s">
        <v>124</v>
      </c>
      <c r="D114" s="43">
        <f t="shared" si="12"/>
        <v>0</v>
      </c>
      <c r="E114" s="44"/>
      <c r="F114" s="44"/>
      <c r="G114" s="43">
        <f t="shared" si="13"/>
        <v>0</v>
      </c>
      <c r="H114" s="44"/>
      <c r="I114" s="44"/>
    </row>
    <row r="115" spans="1:9" s="18" customFormat="1" x14ac:dyDescent="0.2">
      <c r="A115" s="22" t="s">
        <v>90</v>
      </c>
      <c r="B115" s="46" t="s">
        <v>124</v>
      </c>
      <c r="C115" s="46" t="s">
        <v>124</v>
      </c>
      <c r="D115" s="43">
        <f t="shared" si="12"/>
        <v>0</v>
      </c>
      <c r="E115" s="44"/>
      <c r="F115" s="44"/>
      <c r="G115" s="43">
        <f t="shared" si="13"/>
        <v>0</v>
      </c>
      <c r="H115" s="44"/>
      <c r="I115" s="44"/>
    </row>
    <row r="116" spans="1:9" s="18" customFormat="1" x14ac:dyDescent="0.2">
      <c r="A116" s="22" t="s">
        <v>91</v>
      </c>
      <c r="B116" s="46" t="s">
        <v>124</v>
      </c>
      <c r="C116" s="46" t="s">
        <v>124</v>
      </c>
      <c r="D116" s="43">
        <f t="shared" si="12"/>
        <v>0</v>
      </c>
      <c r="E116" s="44"/>
      <c r="F116" s="44"/>
      <c r="G116" s="43">
        <f t="shared" si="13"/>
        <v>0</v>
      </c>
      <c r="H116" s="44"/>
      <c r="I116" s="44"/>
    </row>
    <row r="117" spans="1:9" s="18" customFormat="1" x14ac:dyDescent="0.2">
      <c r="A117" s="12" t="s">
        <v>92</v>
      </c>
      <c r="B117" s="43">
        <f>+B118+B119</f>
        <v>0</v>
      </c>
      <c r="C117" s="43">
        <f>+C118+C119</f>
        <v>0</v>
      </c>
      <c r="D117" s="43">
        <f t="shared" si="12"/>
        <v>0</v>
      </c>
      <c r="E117" s="43">
        <f t="shared" ref="E117:F117" si="18">+E118+E119</f>
        <v>0</v>
      </c>
      <c r="F117" s="43">
        <f t="shared" si="18"/>
        <v>0</v>
      </c>
      <c r="G117" s="43">
        <f t="shared" si="13"/>
        <v>0</v>
      </c>
      <c r="H117" s="43">
        <f>+H118+H119</f>
        <v>0</v>
      </c>
      <c r="I117" s="43">
        <f>+I118+I119</f>
        <v>0</v>
      </c>
    </row>
    <row r="118" spans="1:9" s="18" customFormat="1" x14ac:dyDescent="0.2">
      <c r="A118" s="22" t="s">
        <v>125</v>
      </c>
      <c r="B118" s="45"/>
      <c r="C118" s="44"/>
      <c r="D118" s="43">
        <f t="shared" si="12"/>
        <v>0</v>
      </c>
      <c r="E118" s="44"/>
      <c r="F118" s="44"/>
      <c r="G118" s="43">
        <f t="shared" si="13"/>
        <v>0</v>
      </c>
      <c r="H118" s="44"/>
      <c r="I118" s="44"/>
    </row>
    <row r="119" spans="1:9" s="18" customFormat="1" x14ac:dyDescent="0.2">
      <c r="A119" s="22" t="s">
        <v>126</v>
      </c>
      <c r="B119" s="45"/>
      <c r="C119" s="44"/>
      <c r="D119" s="43">
        <f t="shared" si="12"/>
        <v>0</v>
      </c>
      <c r="E119" s="44"/>
      <c r="F119" s="44"/>
      <c r="G119" s="43">
        <f t="shared" si="13"/>
        <v>0</v>
      </c>
      <c r="H119" s="44"/>
      <c r="I119" s="44"/>
    </row>
    <row r="120" spans="1:9" s="18" customFormat="1" ht="26.25" customHeight="1" x14ac:dyDescent="0.2">
      <c r="A120" s="12" t="s">
        <v>93</v>
      </c>
      <c r="B120" s="43">
        <f t="shared" ref="B120:I120" si="19">+B121+B133+B137+B138</f>
        <v>0</v>
      </c>
      <c r="C120" s="43">
        <f t="shared" si="19"/>
        <v>0</v>
      </c>
      <c r="D120" s="43">
        <f t="shared" si="12"/>
        <v>0</v>
      </c>
      <c r="E120" s="43">
        <f t="shared" si="19"/>
        <v>0</v>
      </c>
      <c r="F120" s="43">
        <f t="shared" si="19"/>
        <v>0</v>
      </c>
      <c r="G120" s="43">
        <f t="shared" si="13"/>
        <v>0</v>
      </c>
      <c r="H120" s="43">
        <f t="shared" si="19"/>
        <v>0</v>
      </c>
      <c r="I120" s="43">
        <f t="shared" si="19"/>
        <v>0</v>
      </c>
    </row>
    <row r="121" spans="1:9" s="18" customFormat="1" x14ac:dyDescent="0.2">
      <c r="A121" s="23" t="s">
        <v>94</v>
      </c>
      <c r="B121" s="43">
        <f t="shared" ref="B121:I121" si="20">+B124+B122</f>
        <v>0</v>
      </c>
      <c r="C121" s="43">
        <f t="shared" si="20"/>
        <v>0</v>
      </c>
      <c r="D121" s="43">
        <f t="shared" si="12"/>
        <v>0</v>
      </c>
      <c r="E121" s="43">
        <f t="shared" si="20"/>
        <v>0</v>
      </c>
      <c r="F121" s="43">
        <f t="shared" si="20"/>
        <v>0</v>
      </c>
      <c r="G121" s="43">
        <f t="shared" si="13"/>
        <v>0</v>
      </c>
      <c r="H121" s="43">
        <f t="shared" si="20"/>
        <v>0</v>
      </c>
      <c r="I121" s="43">
        <f t="shared" si="20"/>
        <v>0</v>
      </c>
    </row>
    <row r="122" spans="1:9" s="18" customFormat="1" x14ac:dyDescent="0.2">
      <c r="A122" s="23" t="s">
        <v>127</v>
      </c>
      <c r="B122" s="43"/>
      <c r="C122" s="43"/>
      <c r="D122" s="43">
        <f t="shared" si="12"/>
        <v>0</v>
      </c>
      <c r="E122" s="43">
        <f t="shared" ref="E122:I122" si="21">+E123</f>
        <v>0</v>
      </c>
      <c r="F122" s="43">
        <f t="shared" si="21"/>
        <v>0</v>
      </c>
      <c r="G122" s="43">
        <f t="shared" si="13"/>
        <v>0</v>
      </c>
      <c r="H122" s="43">
        <f t="shared" si="21"/>
        <v>0</v>
      </c>
      <c r="I122" s="43">
        <f t="shared" si="21"/>
        <v>0</v>
      </c>
    </row>
    <row r="123" spans="1:9" s="18" customFormat="1" x14ac:dyDescent="0.2">
      <c r="A123" s="24" t="s">
        <v>96</v>
      </c>
      <c r="B123" s="46" t="s">
        <v>124</v>
      </c>
      <c r="C123" s="46" t="s">
        <v>124</v>
      </c>
      <c r="D123" s="43">
        <f t="shared" si="12"/>
        <v>0</v>
      </c>
      <c r="E123" s="44"/>
      <c r="F123" s="44"/>
      <c r="G123" s="43">
        <f t="shared" si="13"/>
        <v>0</v>
      </c>
      <c r="H123" s="44"/>
      <c r="I123" s="44"/>
    </row>
    <row r="124" spans="1:9" s="18" customFormat="1" x14ac:dyDescent="0.2">
      <c r="A124" s="23" t="s">
        <v>128</v>
      </c>
      <c r="B124" s="43"/>
      <c r="C124" s="43"/>
      <c r="D124" s="43">
        <f t="shared" si="12"/>
        <v>0</v>
      </c>
      <c r="E124" s="43">
        <f t="shared" ref="E124:I124" si="22">+E125+E126+E127+E128+E129++E130+E131+E132</f>
        <v>0</v>
      </c>
      <c r="F124" s="43">
        <f t="shared" si="22"/>
        <v>0</v>
      </c>
      <c r="G124" s="43">
        <f t="shared" si="13"/>
        <v>0</v>
      </c>
      <c r="H124" s="43">
        <f t="shared" si="22"/>
        <v>0</v>
      </c>
      <c r="I124" s="43">
        <f t="shared" si="22"/>
        <v>0</v>
      </c>
    </row>
    <row r="125" spans="1:9" s="18" customFormat="1" x14ac:dyDescent="0.2">
      <c r="A125" s="24" t="s">
        <v>95</v>
      </c>
      <c r="B125" s="46" t="s">
        <v>124</v>
      </c>
      <c r="C125" s="46" t="s">
        <v>124</v>
      </c>
      <c r="D125" s="43">
        <f t="shared" si="12"/>
        <v>0</v>
      </c>
      <c r="E125" s="44"/>
      <c r="F125" s="44"/>
      <c r="G125" s="43">
        <f t="shared" si="13"/>
        <v>0</v>
      </c>
      <c r="H125" s="44"/>
      <c r="I125" s="44"/>
    </row>
    <row r="126" spans="1:9" s="18" customFormat="1" x14ac:dyDescent="0.2">
      <c r="A126" s="24" t="s">
        <v>97</v>
      </c>
      <c r="B126" s="46" t="s">
        <v>124</v>
      </c>
      <c r="C126" s="46" t="s">
        <v>124</v>
      </c>
      <c r="D126" s="43">
        <f t="shared" si="12"/>
        <v>0</v>
      </c>
      <c r="E126" s="44"/>
      <c r="F126" s="44"/>
      <c r="G126" s="43">
        <f t="shared" si="13"/>
        <v>0</v>
      </c>
      <c r="H126" s="44"/>
      <c r="I126" s="44"/>
    </row>
    <row r="127" spans="1:9" s="18" customFormat="1" x14ac:dyDescent="0.2">
      <c r="A127" s="24" t="s">
        <v>98</v>
      </c>
      <c r="B127" s="46" t="s">
        <v>124</v>
      </c>
      <c r="C127" s="46" t="s">
        <v>124</v>
      </c>
      <c r="D127" s="43">
        <f t="shared" si="12"/>
        <v>0</v>
      </c>
      <c r="E127" s="44"/>
      <c r="F127" s="44"/>
      <c r="G127" s="43">
        <f t="shared" si="13"/>
        <v>0</v>
      </c>
      <c r="H127" s="44"/>
      <c r="I127" s="44"/>
    </row>
    <row r="128" spans="1:9" s="18" customFormat="1" x14ac:dyDescent="0.2">
      <c r="A128" s="24" t="s">
        <v>99</v>
      </c>
      <c r="B128" s="46" t="s">
        <v>124</v>
      </c>
      <c r="C128" s="46" t="s">
        <v>124</v>
      </c>
      <c r="D128" s="43">
        <f t="shared" si="12"/>
        <v>0</v>
      </c>
      <c r="E128" s="44"/>
      <c r="F128" s="44"/>
      <c r="G128" s="43">
        <f t="shared" si="13"/>
        <v>0</v>
      </c>
      <c r="H128" s="44"/>
      <c r="I128" s="44"/>
    </row>
    <row r="129" spans="1:10" s="18" customFormat="1" x14ac:dyDescent="0.2">
      <c r="A129" s="24" t="s">
        <v>100</v>
      </c>
      <c r="B129" s="46" t="s">
        <v>124</v>
      </c>
      <c r="C129" s="46" t="s">
        <v>124</v>
      </c>
      <c r="D129" s="43">
        <f t="shared" si="12"/>
        <v>0</v>
      </c>
      <c r="E129" s="44"/>
      <c r="F129" s="44"/>
      <c r="G129" s="43">
        <f t="shared" si="13"/>
        <v>0</v>
      </c>
      <c r="H129" s="44"/>
      <c r="I129" s="44"/>
    </row>
    <row r="130" spans="1:10" s="18" customFormat="1" x14ac:dyDescent="0.2">
      <c r="A130" s="24" t="s">
        <v>101</v>
      </c>
      <c r="B130" s="46" t="s">
        <v>124</v>
      </c>
      <c r="C130" s="46" t="s">
        <v>124</v>
      </c>
      <c r="D130" s="43">
        <f t="shared" si="12"/>
        <v>0</v>
      </c>
      <c r="E130" s="44"/>
      <c r="F130" s="44"/>
      <c r="G130" s="43">
        <f t="shared" si="13"/>
        <v>0</v>
      </c>
      <c r="H130" s="44"/>
      <c r="I130" s="44"/>
    </row>
    <row r="131" spans="1:10" s="18" customFormat="1" x14ac:dyDescent="0.2">
      <c r="A131" s="24" t="s">
        <v>102</v>
      </c>
      <c r="B131" s="46" t="s">
        <v>124</v>
      </c>
      <c r="C131" s="46" t="s">
        <v>124</v>
      </c>
      <c r="D131" s="43">
        <f t="shared" si="12"/>
        <v>0</v>
      </c>
      <c r="E131" s="44"/>
      <c r="F131" s="44"/>
      <c r="G131" s="43">
        <f t="shared" si="13"/>
        <v>0</v>
      </c>
      <c r="H131" s="44"/>
      <c r="I131" s="44"/>
    </row>
    <row r="132" spans="1:10" s="18" customFormat="1" x14ac:dyDescent="0.2">
      <c r="A132" s="24" t="s">
        <v>103</v>
      </c>
      <c r="B132" s="46" t="s">
        <v>124</v>
      </c>
      <c r="C132" s="46" t="s">
        <v>124</v>
      </c>
      <c r="D132" s="43">
        <f t="shared" si="12"/>
        <v>0</v>
      </c>
      <c r="E132" s="44"/>
      <c r="F132" s="44"/>
      <c r="G132" s="43">
        <f t="shared" si="13"/>
        <v>0</v>
      </c>
      <c r="H132" s="44"/>
      <c r="I132" s="44"/>
    </row>
    <row r="133" spans="1:10" s="18" customFormat="1" ht="25.5" x14ac:dyDescent="0.2">
      <c r="A133" s="23" t="s">
        <v>104</v>
      </c>
      <c r="B133" s="43"/>
      <c r="C133" s="43"/>
      <c r="D133" s="43">
        <f t="shared" si="12"/>
        <v>0</v>
      </c>
      <c r="E133" s="43">
        <f t="shared" ref="E133:I133" si="23">+E134+E135+E136</f>
        <v>0</v>
      </c>
      <c r="F133" s="43">
        <f t="shared" si="23"/>
        <v>0</v>
      </c>
      <c r="G133" s="43">
        <f t="shared" si="13"/>
        <v>0</v>
      </c>
      <c r="H133" s="43">
        <f t="shared" si="23"/>
        <v>0</v>
      </c>
      <c r="I133" s="43">
        <f t="shared" si="23"/>
        <v>0</v>
      </c>
    </row>
    <row r="134" spans="1:10" s="18" customFormat="1" x14ac:dyDescent="0.2">
      <c r="A134" s="24" t="s">
        <v>105</v>
      </c>
      <c r="B134" s="46" t="s">
        <v>124</v>
      </c>
      <c r="C134" s="46" t="s">
        <v>124</v>
      </c>
      <c r="D134" s="43">
        <f t="shared" si="12"/>
        <v>0</v>
      </c>
      <c r="E134" s="44"/>
      <c r="F134" s="44"/>
      <c r="G134" s="43">
        <f t="shared" si="13"/>
        <v>0</v>
      </c>
      <c r="H134" s="44"/>
      <c r="I134" s="44"/>
    </row>
    <row r="135" spans="1:10" s="18" customFormat="1" x14ac:dyDescent="0.2">
      <c r="A135" s="24" t="s">
        <v>106</v>
      </c>
      <c r="B135" s="46" t="s">
        <v>124</v>
      </c>
      <c r="C135" s="46" t="s">
        <v>124</v>
      </c>
      <c r="D135" s="43">
        <f t="shared" si="12"/>
        <v>0</v>
      </c>
      <c r="E135" s="44"/>
      <c r="F135" s="44"/>
      <c r="G135" s="43">
        <f t="shared" si="13"/>
        <v>0</v>
      </c>
      <c r="H135" s="44"/>
      <c r="I135" s="44"/>
    </row>
    <row r="136" spans="1:10" s="18" customFormat="1" ht="25.5" x14ac:dyDescent="0.2">
      <c r="A136" s="24" t="s">
        <v>107</v>
      </c>
      <c r="B136" s="46" t="s">
        <v>124</v>
      </c>
      <c r="C136" s="46" t="s">
        <v>124</v>
      </c>
      <c r="D136" s="43">
        <f t="shared" si="12"/>
        <v>0</v>
      </c>
      <c r="E136" s="44"/>
      <c r="F136" s="44"/>
      <c r="G136" s="43">
        <f t="shared" si="13"/>
        <v>0</v>
      </c>
      <c r="H136" s="44"/>
      <c r="I136" s="44"/>
    </row>
    <row r="137" spans="1:10" s="18" customFormat="1" x14ac:dyDescent="0.2">
      <c r="A137" s="23" t="s">
        <v>108</v>
      </c>
      <c r="B137" s="43"/>
      <c r="C137" s="48"/>
      <c r="D137" s="43">
        <f t="shared" si="12"/>
        <v>0</v>
      </c>
      <c r="E137" s="44"/>
      <c r="F137" s="44"/>
      <c r="G137" s="43">
        <f t="shared" si="13"/>
        <v>0</v>
      </c>
      <c r="H137" s="44"/>
      <c r="I137" s="44"/>
    </row>
    <row r="138" spans="1:10" s="18" customFormat="1" x14ac:dyDescent="0.2">
      <c r="A138" s="23" t="s">
        <v>109</v>
      </c>
      <c r="B138" s="43"/>
      <c r="C138" s="48"/>
      <c r="D138" s="43">
        <f t="shared" si="12"/>
        <v>0</v>
      </c>
      <c r="E138" s="44"/>
      <c r="F138" s="44"/>
      <c r="G138" s="43">
        <f t="shared" si="13"/>
        <v>0</v>
      </c>
      <c r="H138" s="44"/>
      <c r="I138" s="44"/>
    </row>
    <row r="139" spans="1:10" s="18" customFormat="1" x14ac:dyDescent="0.2">
      <c r="A139" s="25" t="s">
        <v>110</v>
      </c>
      <c r="B139" s="43">
        <v>31609.84</v>
      </c>
      <c r="C139" s="47">
        <v>29179.4</v>
      </c>
      <c r="D139" s="49">
        <f t="shared" si="12"/>
        <v>3146.4209999999998</v>
      </c>
      <c r="E139" s="47">
        <v>572.78099999999995</v>
      </c>
      <c r="F139" s="47">
        <v>2573.64</v>
      </c>
      <c r="G139" s="49">
        <f t="shared" si="13"/>
        <v>28851.007000000001</v>
      </c>
      <c r="H139" s="47">
        <v>5297.5230000000001</v>
      </c>
      <c r="I139" s="47">
        <v>23553.484</v>
      </c>
      <c r="J139" s="42"/>
    </row>
    <row r="140" spans="1:10" s="18" customFormat="1" ht="27.75" x14ac:dyDescent="0.25">
      <c r="A140" s="27" t="s">
        <v>112</v>
      </c>
      <c r="B140" s="43">
        <f>+B141+B142+B144+B143</f>
        <v>11598.89</v>
      </c>
      <c r="C140" s="49">
        <f t="shared" ref="C140:I140" si="24">+C141+C142+C144+C143</f>
        <v>10528.64</v>
      </c>
      <c r="D140" s="49">
        <f t="shared" si="24"/>
        <v>1472.0530000000001</v>
      </c>
      <c r="E140" s="49">
        <f t="shared" si="24"/>
        <v>986.09900000000005</v>
      </c>
      <c r="F140" s="49">
        <f t="shared" si="24"/>
        <v>485.95400000000001</v>
      </c>
      <c r="G140" s="49">
        <f t="shared" si="24"/>
        <v>10529.633</v>
      </c>
      <c r="H140" s="49">
        <f t="shared" si="24"/>
        <v>6470.8130000000001</v>
      </c>
      <c r="I140" s="49">
        <f t="shared" si="24"/>
        <v>4058.82</v>
      </c>
      <c r="J140" s="42"/>
    </row>
    <row r="141" spans="1:10" s="18" customFormat="1" x14ac:dyDescent="0.2">
      <c r="A141" s="28" t="s">
        <v>113</v>
      </c>
      <c r="B141" s="43">
        <v>11598.89</v>
      </c>
      <c r="C141" s="47">
        <v>10528.64</v>
      </c>
      <c r="D141" s="49">
        <f t="shared" si="12"/>
        <v>1472.0530000000001</v>
      </c>
      <c r="E141" s="47">
        <v>986.09900000000005</v>
      </c>
      <c r="F141" s="47">
        <v>485.95400000000001</v>
      </c>
      <c r="G141" s="49">
        <f t="shared" si="13"/>
        <v>10529.633</v>
      </c>
      <c r="H141" s="47">
        <v>6470.8130000000001</v>
      </c>
      <c r="I141" s="47">
        <v>4058.82</v>
      </c>
      <c r="J141" s="42"/>
    </row>
    <row r="142" spans="1:10" s="18" customFormat="1" x14ac:dyDescent="0.2">
      <c r="A142" s="28" t="s">
        <v>142</v>
      </c>
      <c r="B142" s="43"/>
      <c r="C142" s="47"/>
      <c r="D142" s="49">
        <f t="shared" si="12"/>
        <v>0</v>
      </c>
      <c r="E142" s="47"/>
      <c r="F142" s="47"/>
      <c r="G142" s="49">
        <f t="shared" si="13"/>
        <v>0</v>
      </c>
      <c r="H142" s="47"/>
      <c r="I142" s="47"/>
      <c r="J142" s="42"/>
    </row>
    <row r="143" spans="1:10" s="18" customFormat="1" x14ac:dyDescent="0.2">
      <c r="A143" s="28" t="s">
        <v>143</v>
      </c>
      <c r="B143" s="43"/>
      <c r="C143" s="47"/>
      <c r="D143" s="49">
        <f t="shared" si="12"/>
        <v>0</v>
      </c>
      <c r="E143" s="47"/>
      <c r="F143" s="47"/>
      <c r="G143" s="49">
        <f t="shared" si="13"/>
        <v>0</v>
      </c>
      <c r="H143" s="47"/>
      <c r="I143" s="47"/>
      <c r="J143" s="42"/>
    </row>
    <row r="144" spans="1:10" s="18" customFormat="1" x14ac:dyDescent="0.2">
      <c r="A144" s="28" t="s">
        <v>138</v>
      </c>
      <c r="B144" s="43"/>
      <c r="C144" s="47"/>
      <c r="D144" s="49">
        <f t="shared" si="12"/>
        <v>0</v>
      </c>
      <c r="E144" s="47"/>
      <c r="F144" s="47"/>
      <c r="G144" s="49">
        <f t="shared" si="13"/>
        <v>0</v>
      </c>
      <c r="H144" s="47"/>
      <c r="I144" s="47"/>
      <c r="J144" s="42"/>
    </row>
    <row r="145" spans="1:10" s="18" customFormat="1" x14ac:dyDescent="0.2">
      <c r="A145" s="26" t="s">
        <v>111</v>
      </c>
      <c r="B145" s="43">
        <f t="shared" ref="B145:I145" si="25">+B12+B19+B32+B35+B69+B70+B82+B87+B91+B101+B102+B117+B120+B139</f>
        <v>96427.199999999997</v>
      </c>
      <c r="C145" s="49">
        <f t="shared" si="25"/>
        <v>86519.44</v>
      </c>
      <c r="D145" s="49">
        <f t="shared" si="25"/>
        <v>9740.7149999999983</v>
      </c>
      <c r="E145" s="49">
        <f t="shared" si="25"/>
        <v>2464.7430000000004</v>
      </c>
      <c r="F145" s="49">
        <f t="shared" si="25"/>
        <v>7275.9719999999998</v>
      </c>
      <c r="G145" s="49">
        <f t="shared" si="25"/>
        <v>86190.818999999989</v>
      </c>
      <c r="H145" s="49">
        <f t="shared" si="25"/>
        <v>19199.064999999999</v>
      </c>
      <c r="I145" s="49">
        <f t="shared" si="25"/>
        <v>66991.754000000001</v>
      </c>
      <c r="J145" s="42"/>
    </row>
    <row r="146" spans="1:10" s="18" customFormat="1" ht="17.25" customHeight="1" x14ac:dyDescent="0.2">
      <c r="A146" s="25" t="s">
        <v>114</v>
      </c>
      <c r="B146" s="43">
        <f t="shared" ref="B146:I146" si="26">B13+B20+B32+B39+B69+B70+B118+B87</f>
        <v>55876</v>
      </c>
      <c r="C146" s="49">
        <f t="shared" si="26"/>
        <v>49345.62</v>
      </c>
      <c r="D146" s="49">
        <f t="shared" si="26"/>
        <v>5570.2489999999998</v>
      </c>
      <c r="E146" s="49">
        <f t="shared" si="26"/>
        <v>1121.567</v>
      </c>
      <c r="F146" s="49">
        <f t="shared" si="26"/>
        <v>4448.6820000000007</v>
      </c>
      <c r="G146" s="49">
        <f t="shared" si="26"/>
        <v>49345.417999999998</v>
      </c>
      <c r="H146" s="49">
        <f t="shared" si="26"/>
        <v>8225.2780000000002</v>
      </c>
      <c r="I146" s="49">
        <f t="shared" si="26"/>
        <v>41120.140000000007</v>
      </c>
      <c r="J146" s="42"/>
    </row>
    <row r="147" spans="1:10" s="18" customFormat="1" x14ac:dyDescent="0.2">
      <c r="A147" s="25" t="s">
        <v>115</v>
      </c>
      <c r="B147" s="43">
        <f t="shared" ref="B147:I147" si="27">B15++B21+B25+B82+B91+B101+B102+B119+B120-B122+B36</f>
        <v>4295</v>
      </c>
      <c r="C147" s="49">
        <f t="shared" si="27"/>
        <v>4013.3199999999997</v>
      </c>
      <c r="D147" s="49">
        <f t="shared" si="27"/>
        <v>573.86500000000001</v>
      </c>
      <c r="E147" s="49">
        <f t="shared" si="27"/>
        <v>320.21500000000003</v>
      </c>
      <c r="F147" s="49">
        <f t="shared" si="27"/>
        <v>253.64999999999998</v>
      </c>
      <c r="G147" s="49">
        <f t="shared" si="27"/>
        <v>4013.2970000000005</v>
      </c>
      <c r="H147" s="49">
        <f t="shared" si="27"/>
        <v>1695.1669999999999</v>
      </c>
      <c r="I147" s="49">
        <f t="shared" si="27"/>
        <v>2318.13</v>
      </c>
      <c r="J147" s="42"/>
    </row>
    <row r="148" spans="1:10" x14ac:dyDescent="0.2">
      <c r="A148" s="29"/>
      <c r="B148" s="30"/>
    </row>
    <row r="149" spans="1:10" x14ac:dyDescent="0.2">
      <c r="A149" s="31"/>
      <c r="B149" s="30"/>
    </row>
    <row r="150" spans="1:10" x14ac:dyDescent="0.2">
      <c r="A150" s="50" t="s">
        <v>148</v>
      </c>
      <c r="B150" s="51"/>
      <c r="C150" s="52"/>
      <c r="D150" s="52"/>
      <c r="E150" s="52" t="s">
        <v>151</v>
      </c>
      <c r="F150" s="52"/>
    </row>
    <row r="151" spans="1:10" x14ac:dyDescent="0.2">
      <c r="A151" s="50" t="s">
        <v>149</v>
      </c>
      <c r="B151" s="51"/>
      <c r="C151" s="52"/>
      <c r="D151" s="52"/>
      <c r="E151" s="52" t="s">
        <v>150</v>
      </c>
      <c r="F151" s="52"/>
      <c r="H151" s="2">
        <f>H12+H19+H35+H70+H87+H91+H139+H141</f>
        <v>25669.877999999997</v>
      </c>
    </row>
    <row r="152" spans="1:10" x14ac:dyDescent="0.2">
      <c r="A152" s="50"/>
      <c r="B152" s="51"/>
      <c r="C152" s="52"/>
      <c r="D152" s="52"/>
      <c r="E152" s="52"/>
      <c r="F152" s="52"/>
    </row>
    <row r="153" spans="1:10" x14ac:dyDescent="0.2">
      <c r="A153" s="18"/>
      <c r="B153" s="32"/>
    </row>
    <row r="154" spans="1:10" x14ac:dyDescent="0.2">
      <c r="A154" s="31"/>
      <c r="B154" s="30"/>
    </row>
    <row r="155" spans="1:10" x14ac:dyDescent="0.2">
      <c r="A155" s="19"/>
      <c r="B155" s="32"/>
    </row>
    <row r="156" spans="1:10" x14ac:dyDescent="0.2">
      <c r="A156" s="18"/>
      <c r="B156" s="32"/>
    </row>
    <row r="157" spans="1:10" x14ac:dyDescent="0.2">
      <c r="A157" s="18"/>
      <c r="B157" s="30"/>
    </row>
    <row r="158" spans="1:10" x14ac:dyDescent="0.2">
      <c r="A158" s="18"/>
      <c r="B158" s="32"/>
    </row>
    <row r="159" spans="1:10" x14ac:dyDescent="0.2">
      <c r="A159" s="18"/>
      <c r="B159" s="32"/>
    </row>
    <row r="160" spans="1:10" x14ac:dyDescent="0.2">
      <c r="A160" s="18"/>
      <c r="B160" s="32"/>
    </row>
    <row r="161" spans="1:2" x14ac:dyDescent="0.2">
      <c r="A161" s="18"/>
      <c r="B161" s="32"/>
    </row>
    <row r="162" spans="1:2" x14ac:dyDescent="0.2">
      <c r="A162" s="18"/>
      <c r="B162" s="32"/>
    </row>
    <row r="163" spans="1:2" x14ac:dyDescent="0.2">
      <c r="A163" s="31"/>
      <c r="B163" s="30"/>
    </row>
    <row r="164" spans="1:2" x14ac:dyDescent="0.2">
      <c r="A164" s="18"/>
      <c r="B164" s="18"/>
    </row>
    <row r="165" spans="1:2" x14ac:dyDescent="0.2">
      <c r="A165" s="33"/>
      <c r="B165" s="30"/>
    </row>
    <row r="166" spans="1:2" x14ac:dyDescent="0.2">
      <c r="A166" s="18"/>
      <c r="B166" s="32"/>
    </row>
    <row r="167" spans="1:2" x14ac:dyDescent="0.2">
      <c r="A167" s="18"/>
      <c r="B167" s="32"/>
    </row>
    <row r="168" spans="1:2" x14ac:dyDescent="0.2">
      <c r="A168" s="33"/>
      <c r="B168" s="30"/>
    </row>
    <row r="169" spans="1:2" x14ac:dyDescent="0.2">
      <c r="A169" s="18"/>
      <c r="B169" s="32"/>
    </row>
    <row r="170" spans="1:2" x14ac:dyDescent="0.2">
      <c r="A170" s="18"/>
      <c r="B170" s="32"/>
    </row>
    <row r="171" spans="1:2" x14ac:dyDescent="0.2">
      <c r="A171" s="31"/>
      <c r="B171" s="30"/>
    </row>
    <row r="172" spans="1:2" x14ac:dyDescent="0.2">
      <c r="A172" s="31"/>
      <c r="B172" s="30"/>
    </row>
    <row r="173" spans="1:2" x14ac:dyDescent="0.2">
      <c r="A173" s="34"/>
      <c r="B173" s="30"/>
    </row>
    <row r="174" spans="1:2" x14ac:dyDescent="0.2">
      <c r="A174" s="18"/>
      <c r="B174" s="18"/>
    </row>
    <row r="175" spans="1:2" ht="15.75" x14ac:dyDescent="0.25">
      <c r="A175" s="18"/>
      <c r="B175" s="35"/>
    </row>
    <row r="176" spans="1:2" x14ac:dyDescent="0.2">
      <c r="A176" s="18"/>
      <c r="B176" s="18"/>
    </row>
    <row r="177" spans="1:2" x14ac:dyDescent="0.2">
      <c r="A177" s="18"/>
      <c r="B177" s="18"/>
    </row>
    <row r="178" spans="1:2" x14ac:dyDescent="0.2">
      <c r="A178" s="18"/>
      <c r="B178" s="18"/>
    </row>
    <row r="179" spans="1:2" x14ac:dyDescent="0.2">
      <c r="A179" s="18"/>
      <c r="B179" s="18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56" orientation="landscape" horizontalDpi="4294967294" verticalDpi="4294967294" r:id="rId1"/>
  <headerFooter alignWithMargins="0"/>
  <rowBreaks count="1" manualBreakCount="1">
    <brk id="1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2019-05-16T12:47:30Z</cp:lastPrinted>
  <dcterms:created xsi:type="dcterms:W3CDTF">2019-05-16T07:12:22Z</dcterms:created>
  <dcterms:modified xsi:type="dcterms:W3CDTF">2020-11-23T14:13:46Z</dcterms:modified>
</cp:coreProperties>
</file>